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2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3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drawings/drawing4.xml" ContentType="application/vnd.openxmlformats-officedocument.drawing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5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so-streznik\Dokumenti - zveza\LPŠ Občine Grosuplje\LPŠ - vrednotenje\LPŠ 2026\razpisna dokumentacija\"/>
    </mc:Choice>
  </mc:AlternateContent>
  <xr:revisionPtr revIDLastSave="0" documentId="13_ncr:1_{ECE5EEAC-06B7-4046-88C6-DA41796E5BDB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Izvajalci" sheetId="19" r:id="rId1"/>
    <sheet name="Osnovni podatki" sheetId="20" r:id="rId2"/>
    <sheet name="1 - Celoletni netekm. programi" sheetId="4" r:id="rId3"/>
    <sheet name="2 - TŠ (kolektivni)" sheetId="5" r:id="rId4"/>
    <sheet name="3 - TŠ (individualni)" sheetId="6" r:id="rId5"/>
    <sheet name="4 - Pripravljalni" sheetId="7" r:id="rId6"/>
    <sheet name="5 - Kategorizirani" sheetId="8" r:id="rId7"/>
    <sheet name="6 - Šolanje" sheetId="10" r:id="rId8"/>
    <sheet name="7 - Delovanje društev" sheetId="9" r:id="rId9"/>
    <sheet name="7A - Seznam članov" sheetId="13" r:id="rId10"/>
    <sheet name="8 - Prireditve" sheetId="16" r:id="rId11"/>
    <sheet name="9 - Obratovanje objektov" sheetId="15" r:id="rId12"/>
    <sheet name="10 - Nadzor objektov" sheetId="18" r:id="rId13"/>
    <sheet name="11 - Naučimo se plavati" sheetId="17" r:id="rId14"/>
    <sheet name="12 - Investicijsko vzdrževanje" sheetId="21" r:id="rId15"/>
  </sheets>
  <externalReferences>
    <externalReference r:id="rId16"/>
    <externalReference r:id="rId17"/>
  </externalReferences>
  <definedNames>
    <definedName name="_xlnm._FilterDatabase" localSheetId="9" hidden="1">'7A - Seznam članov'!#REF!</definedName>
    <definedName name="Šifra">'[1]Osnovni podatki'!$F$6</definedName>
    <definedName name="Tabela_Članov">[2]Naslovi!$A$4:$F$25</definedName>
    <definedName name="Tabela_Izvajalci">[1]Izvajalci!$A$1:$N$47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20" l="1"/>
  <c r="F39" i="20"/>
  <c r="F37" i="20"/>
  <c r="F35" i="20"/>
  <c r="F29" i="20"/>
  <c r="F27" i="20"/>
  <c r="F21" i="20"/>
  <c r="F19" i="20"/>
  <c r="F17" i="20"/>
  <c r="F15" i="20"/>
  <c r="F13" i="20"/>
  <c r="F11" i="20"/>
  <c r="F9" i="20"/>
  <c r="R18" i="18" l="1"/>
  <c r="Q26" i="15" l="1"/>
  <c r="N26" i="15"/>
  <c r="K26" i="15"/>
  <c r="H26" i="15"/>
  <c r="E26" i="15"/>
  <c r="B26" i="15"/>
  <c r="M8" i="9" l="1"/>
  <c r="P12" i="9"/>
  <c r="M7" i="9"/>
  <c r="M9" i="9"/>
  <c r="M10" i="9"/>
  <c r="M11" i="9"/>
  <c r="G12" i="9"/>
  <c r="J12" i="9"/>
  <c r="M12" i="9" l="1"/>
</calcChain>
</file>

<file path=xl/sharedStrings.xml><?xml version="1.0" encoding="utf-8"?>
<sst xmlns="http://schemas.openxmlformats.org/spreadsheetml/2006/main" count="796" uniqueCount="500">
  <si>
    <t>OSNOVNI PODATKI:</t>
  </si>
  <si>
    <t>Telefon:</t>
  </si>
  <si>
    <t>Priimek in Ime:</t>
  </si>
  <si>
    <t>OBRAZEC 1:</t>
  </si>
  <si>
    <t>Vadbena skupina:</t>
  </si>
  <si>
    <t>Sezona vadbe:</t>
  </si>
  <si>
    <t>OD:</t>
  </si>
  <si>
    <t>DO:</t>
  </si>
  <si>
    <t>Starost vadečih:</t>
  </si>
  <si>
    <t>LET</t>
  </si>
  <si>
    <t>TEDENSKI URNIK VADBE:</t>
  </si>
  <si>
    <t>DAN</t>
  </si>
  <si>
    <t>PON</t>
  </si>
  <si>
    <t>TOR</t>
  </si>
  <si>
    <t>SRE</t>
  </si>
  <si>
    <t>ČET</t>
  </si>
  <si>
    <t>PET</t>
  </si>
  <si>
    <t>SOB</t>
  </si>
  <si>
    <t>NED</t>
  </si>
  <si>
    <t>SKUPAJ</t>
  </si>
  <si>
    <t>TERMIN</t>
  </si>
  <si>
    <t>od</t>
  </si>
  <si>
    <t>do</t>
  </si>
  <si>
    <t>ur / teden</t>
  </si>
  <si>
    <t>OBJEKT</t>
  </si>
  <si>
    <t>DODATNA POJASNILA:</t>
  </si>
  <si>
    <t>SEZNAM UDELEŽENCEV PROGRAMA:</t>
  </si>
  <si>
    <t>Štev.</t>
  </si>
  <si>
    <t>PRIIMEK in IME</t>
  </si>
  <si>
    <t>LETO ROJSTVA</t>
  </si>
  <si>
    <t>OBRAZEC 2:</t>
  </si>
  <si>
    <t>Športna panoga:</t>
  </si>
  <si>
    <t>Uvrstitev:</t>
  </si>
  <si>
    <t>mesto</t>
  </si>
  <si>
    <t>Število ekip (vse lige skupaj):</t>
  </si>
  <si>
    <t>Število odigranih tekem:</t>
  </si>
  <si>
    <t>DATUM ROJSTVA</t>
  </si>
  <si>
    <t>ŠTEV. REGISTRACIJE</t>
  </si>
  <si>
    <t>OBRAZEC 3:</t>
  </si>
  <si>
    <t>Rojen(a)</t>
  </si>
  <si>
    <t>Uvrstitev</t>
  </si>
  <si>
    <t>Št. nastopajočih</t>
  </si>
  <si>
    <t>DISCIPLINA</t>
  </si>
  <si>
    <t>OBRAZEC 4:</t>
  </si>
  <si>
    <t>ROJEN(a)</t>
  </si>
  <si>
    <t>OBRAZEC 5:</t>
  </si>
  <si>
    <t>ŠPORTNIKI MLADINSKEGA RAZREDA:</t>
  </si>
  <si>
    <t>VRHUNSKI ŠPORT:</t>
  </si>
  <si>
    <t>OBRAZEC 6:</t>
  </si>
  <si>
    <t>ŠTEVILO ČLANOV DRUŠTVA:</t>
  </si>
  <si>
    <t>STAROST</t>
  </si>
  <si>
    <t>ŽENSKE</t>
  </si>
  <si>
    <t>MOŠKI</t>
  </si>
  <si>
    <t>nad 15 do 20 let</t>
  </si>
  <si>
    <t>nad 20 do 65 let</t>
  </si>
  <si>
    <t>nad 65 let</t>
  </si>
  <si>
    <t>Število vadečih</t>
  </si>
  <si>
    <t>OBRAZEC 7:</t>
  </si>
  <si>
    <t>STROŠKI</t>
  </si>
  <si>
    <t>PRIDOBITEV oz. POTRJEVANJE LICENC:</t>
  </si>
  <si>
    <t>VRSTA LICENCE</t>
  </si>
  <si>
    <t>Datum seminarja</t>
  </si>
  <si>
    <t>OBRAZEC 8:</t>
  </si>
  <si>
    <t>PRIREDITEV</t>
  </si>
  <si>
    <t>Datum prireditve</t>
  </si>
  <si>
    <t>Število tekmoval.</t>
  </si>
  <si>
    <t>MNOŽIČNE ŠPORTNO - REKREATIVNE PRIREDITVE:</t>
  </si>
  <si>
    <t>Katera po vrsti?</t>
  </si>
  <si>
    <t>PLAČANA ČLANARINA</t>
  </si>
  <si>
    <t>VADBENA SKUPINA</t>
  </si>
  <si>
    <t>PODATKI O TRENERJU oz. VADITELJU:</t>
  </si>
  <si>
    <t>CELOLETNI ŠPORTNI PROGRAMI  -  NETEKMOVALNI ŠPORT</t>
  </si>
  <si>
    <t>TEKMOVALNI ŠPORT   -   KOLEKTIVNI ŠPORTI</t>
  </si>
  <si>
    <t>Ur vadbe letno:</t>
  </si>
  <si>
    <t>Tednov vadbe letno:</t>
  </si>
  <si>
    <t>SEZNAM AKTIVNIH ŠPORTNIKOV:</t>
  </si>
  <si>
    <t>TEKMOVALNI ŠPORT   -   INDIVIDUALNI ŠPORTI</t>
  </si>
  <si>
    <t>Št. nastopov na tekmah</t>
  </si>
  <si>
    <t>PRIPRAVLJALNI ŠPORTNI PROGRAMI</t>
  </si>
  <si>
    <t>KATEGORIZIRANI ŠPORTNIKI</t>
  </si>
  <si>
    <t>ŠPORTNIKI DRŽAVNEGA RAZREDA:</t>
  </si>
  <si>
    <t>OBDOBJE KATEGORIZACIJE</t>
  </si>
  <si>
    <t>* Uveljavljate lahko samo športnike, ki so objavljeni v zadnjem OKTOBRSKEM seznamu kategoriziranih športnikov OKS-ZŠZ !</t>
  </si>
  <si>
    <t>RAZRED</t>
  </si>
  <si>
    <t>** V program lahko prijavite športnike olimpijskega (OR), svetovnega (SR), mednarodnega (MR) in perspektivnega (PR) razreda !</t>
  </si>
  <si>
    <t>IZPOPOLNJEVANJE STROKOVNIH KADROV</t>
  </si>
  <si>
    <t>* Priložiti je potrebno:</t>
  </si>
  <si>
    <t>- dokazila o višini stroškov (kopije računov).</t>
  </si>
  <si>
    <t>- dokazila o udeležbi na izpopolnjevanju (kopije licenc),</t>
  </si>
  <si>
    <t>DELOVANJE ŠPORTNIH DRUŠTEV</t>
  </si>
  <si>
    <t>ORGANIZIRANE VADBENE SKUPINE V TEKMOVALNEM ŠPORTU:</t>
  </si>
  <si>
    <t>ORGANIZIRANE VADBENE SKUPINE OTROK in MLADINE V NETEKMOVALNEM ŠPORTU:</t>
  </si>
  <si>
    <t>ORGANIZIRANE VADBENE SKUPINE ODRASLIH V NETEKMOVALNEM ŠPORTU:</t>
  </si>
  <si>
    <t>do 6 let</t>
  </si>
  <si>
    <t>nad 6 do 15 let</t>
  </si>
  <si>
    <t>VELIKE MEDNARODNE ŠPORTNE PRIREDITVE:</t>
  </si>
  <si>
    <t>** Za programe otrok in mladine ter invalidov je potrebno priložiti POTRDILO IZ KAZENSKE EVIDENCE vaditelja !</t>
  </si>
  <si>
    <t>*** Seznam mora biti urejen po STAROSTI (od mlajših do starejših) in znotraj istega letnika po ABECEDNEM REDU !</t>
  </si>
  <si>
    <t>** Za programe I. do V. stopnje je potrebno priložiti POTRDILO IZ KAZENSKE EVIDENCE trenerja !</t>
  </si>
  <si>
    <r>
      <t xml:space="preserve">*** V primeru DELITVE MEST (več enakovrednih skupin, lig, ipd.) podatek o uvrstitvi napišite v obliki </t>
    </r>
    <r>
      <rPr>
        <b/>
        <sz val="8"/>
        <color rgb="FFCC0000"/>
        <rFont val="Times New Roman"/>
        <family val="1"/>
        <charset val="238"/>
      </rPr>
      <t>XX. - YY.</t>
    </r>
    <r>
      <rPr>
        <sz val="8"/>
        <color rgb="FFCC0000"/>
        <rFont val="Times New Roman"/>
        <family val="1"/>
        <charset val="238"/>
      </rPr>
      <t xml:space="preserve"> mesto !</t>
    </r>
  </si>
  <si>
    <t>*** Vpišite uvrstitve tekmovalcev, ki so v tej kategoriji nastopali v PRETEKLI TEKMOVALNI SEZONI !</t>
  </si>
  <si>
    <t>**** Vpišite tekmovalce, ki bodo v tej kategoriji nastopali v TEKOČI TEKMOVALNI SEZONI !</t>
  </si>
  <si>
    <t>** Potrebno je priložiti POTRDILO IZ KAZENSKE EVIDENCE trenerja !</t>
  </si>
  <si>
    <t>Leto rojstva</t>
  </si>
  <si>
    <t>OBRAZEC 7A:                                     SEZNAM ČLANOV DRUŠTVA</t>
  </si>
  <si>
    <t>Ocena stroškov</t>
  </si>
  <si>
    <t>Višina prijavnine</t>
  </si>
  <si>
    <t>Število udeležencev</t>
  </si>
  <si>
    <t>Višina najema športnega objekta (na uro):</t>
  </si>
  <si>
    <t>REDNA VZDRŽEVALNA DELA in OBRATOVANJE ŠPORTNIH OBJEKTOV</t>
  </si>
  <si>
    <t>OSNOVNI PODATKI O ŠPORTNEM OBJEKTU:</t>
  </si>
  <si>
    <t>Naziv objekta:</t>
  </si>
  <si>
    <t>Lastnik objekta:</t>
  </si>
  <si>
    <t>Najemnik objekta:</t>
  </si>
  <si>
    <r>
      <t>Okrita površina (v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):</t>
    </r>
  </si>
  <si>
    <r>
      <t>Pokrita površina (v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):</t>
    </r>
  </si>
  <si>
    <t>Višina letnega najema objekta:</t>
  </si>
  <si>
    <t>OBRATOVALNI STROŠKI:</t>
  </si>
  <si>
    <t>Električna energija</t>
  </si>
  <si>
    <t>Ogrevanje</t>
  </si>
  <si>
    <t>Voda</t>
  </si>
  <si>
    <t>Kanalščina</t>
  </si>
  <si>
    <t>Vzdrževalec objekta</t>
  </si>
  <si>
    <t>* Lahko vnesete LETNI znesek stroškov, ali pa te razdelite na MESEČNE obroke !</t>
  </si>
  <si>
    <t>** Priložiti je potrebno kopije RAČUNOV iz prejšnjega leta, ki dokazujejo višino nastalih stroškov !</t>
  </si>
  <si>
    <t>VZDRŽEVALNA DELA:</t>
  </si>
  <si>
    <t>Nujna popravila</t>
  </si>
  <si>
    <t>Nujna opravila</t>
  </si>
  <si>
    <t>Trava</t>
  </si>
  <si>
    <t>Umetna trava</t>
  </si>
  <si>
    <t>Tenisit</t>
  </si>
  <si>
    <t>Mivka</t>
  </si>
  <si>
    <t>Pesek</t>
  </si>
  <si>
    <t>Gnojila</t>
  </si>
  <si>
    <t>Gorivo za
delovne stroje</t>
  </si>
  <si>
    <t>Čistila</t>
  </si>
  <si>
    <t>Drugo</t>
  </si>
  <si>
    <t>OBRAZEC 9:</t>
  </si>
  <si>
    <t>*** Organizirana vadbena skupina izvaja športni program vsaj 30 tednov v letu !</t>
  </si>
  <si>
    <t>** Na obrazcu 7A priloži seznam aktivnih članov društva, ki mora biti urejen po starosti !</t>
  </si>
  <si>
    <t>** Potrebno je priložiti kopijo potrdila o vpisu v Razvid strokovno izobraženih in strokovno usposobljenih delavcev v športu !</t>
  </si>
  <si>
    <r>
      <t>Vzdrževalec (ur</t>
    </r>
    <r>
      <rPr>
        <sz val="8"/>
        <rFont val="Arial"/>
        <family val="2"/>
        <charset val="238"/>
      </rPr>
      <t>):</t>
    </r>
  </si>
  <si>
    <t>OBRAZEC 11:</t>
  </si>
  <si>
    <t>ŠPORTNE PRIREDITVE in PROMOCIJE ŠPORTA</t>
  </si>
  <si>
    <t>OBČINSKE ŠPORTNO-PROMOCIJSKE PRIREDITVE ZA PODELITEV PRIZNANJ V ŠPORTU:</t>
  </si>
  <si>
    <t>Število priznanj</t>
  </si>
  <si>
    <t>Število udeleženih</t>
  </si>
  <si>
    <t>NACIONALNI PROSTOČASNI ŠPORTNI PROGRAM "NAUČIMO SE PLAVATI"</t>
  </si>
  <si>
    <t>Število plavalnih
skupin</t>
  </si>
  <si>
    <t>Obseg tečaja
(UR na SKUPINO)</t>
  </si>
  <si>
    <t>Število skupin
v bazenu</t>
  </si>
  <si>
    <t>Prispevek udeleženca</t>
  </si>
  <si>
    <t>Prispevek Zavoda za šport</t>
  </si>
  <si>
    <t>* Prispevek Zavoda za šport: PRISPEVEK NA POSAMEZNEGA UDELEŽENCA TEČAJA !</t>
  </si>
  <si>
    <t>STROŠKI BAZENA in STROKOVNEGA KADRA:</t>
  </si>
  <si>
    <t>Število ur</t>
  </si>
  <si>
    <t>Cena najema
(EUR / uro)</t>
  </si>
  <si>
    <t>Stroški</t>
  </si>
  <si>
    <t>NAJEM BAZENA</t>
  </si>
  <si>
    <t>NAJEM UČITELJEV PLAVANJA</t>
  </si>
  <si>
    <t>STROŠKI PREVOZA in ORGANIZACIJE:</t>
  </si>
  <si>
    <t>PREVOZ UDELEŽENCEV TEČAJA</t>
  </si>
  <si>
    <t>ORGANIZACIJA TEČAJA PLAVANJA</t>
  </si>
  <si>
    <t>OBRAZEC 10:</t>
  </si>
  <si>
    <t>NADZOR ŠOLSKIH ŠPORTNIH OBJEKTOV</t>
  </si>
  <si>
    <t>Ur nadzora</t>
  </si>
  <si>
    <t>Strošek (na uro)</t>
  </si>
  <si>
    <t>NADZOR ŠOLSKIH ŠPORTNIH OBJEKTOV - OCENA STROŠKOV:</t>
  </si>
  <si>
    <t>Letni prispevki vadeče osebe:</t>
  </si>
  <si>
    <t>UVRSTITEV V DRŽAVNEM PRVENSTVU V PRETEKLI TEKMOVALNI SEZONI:</t>
  </si>
  <si>
    <t>UVRSTITVE V DRŽAVNEM PRVENSTVU PRETEKLI TEKMOVALNI SEZONI:</t>
  </si>
  <si>
    <t>Letni obseg vadbe</t>
  </si>
  <si>
    <t>* STAROST se izračuna za leto, za katerega se objavlja JAVNI RAZPIS (na predogledu tiska poglejte letnico v glavi) !</t>
  </si>
  <si>
    <t>* LETNI PRISPEVKI VADEČE OSEBE - njeni skupni LETNI prispevki v obliki ČLANARINE, VADNINE, ipd. !</t>
  </si>
  <si>
    <t>Šifra</t>
  </si>
  <si>
    <t>DRUŠTVO</t>
  </si>
  <si>
    <t>DRUŠTVO-SKRAJŠANO</t>
  </si>
  <si>
    <t>SEDEŽ-NASLOV</t>
  </si>
  <si>
    <t>SEDEŽ-POŠTA</t>
  </si>
  <si>
    <t>MATIČNA ŠTEVILKA</t>
  </si>
  <si>
    <t>DAVČNA ŠTEVILKA</t>
  </si>
  <si>
    <t>TRANSAKCIJSKI RAČUN</t>
  </si>
  <si>
    <t>TELEFON</t>
  </si>
  <si>
    <t>FAX</t>
  </si>
  <si>
    <t>ELEKTRONSKI NASLOV</t>
  </si>
  <si>
    <t>URADNI ZASTOPNIK</t>
  </si>
  <si>
    <t>TELEFON - UZ</t>
  </si>
  <si>
    <t>GSM - UZ</t>
  </si>
  <si>
    <t>ELEKTRONSKI NASLOV - UZ</t>
  </si>
  <si>
    <t>BALINARSKI KLUB GROSUPLJE</t>
  </si>
  <si>
    <t>OB GROSUPELJŠČICI 28</t>
  </si>
  <si>
    <t>1290 GROSUPLJE</t>
  </si>
  <si>
    <t>5869927000</t>
  </si>
  <si>
    <t>50943138</t>
  </si>
  <si>
    <t>SI56 6000 0000 0385 161</t>
  </si>
  <si>
    <t>031 474 100</t>
  </si>
  <si>
    <t>bkgrosuplje@gmail.com</t>
  </si>
  <si>
    <t>FRANC MEHLE</t>
  </si>
  <si>
    <t>francimehle@gmail.com</t>
  </si>
  <si>
    <t>BALINARSKI ŠPORTNI KLUB MRAVLJICA ŠMARJE - SAP</t>
  </si>
  <si>
    <t>BALINARSKI KLUB MRAVLJICA</t>
  </si>
  <si>
    <t>LAHOVA CESTA 1</t>
  </si>
  <si>
    <t>1293 ŠMARJE-SAP</t>
  </si>
  <si>
    <t>1178571000</t>
  </si>
  <si>
    <t>74645757</t>
  </si>
  <si>
    <t>SI56 0202 2009 2432 230</t>
  </si>
  <si>
    <t>DRUŠTVO EXPLORIK, EKSTREMNO DRUŠTVO POPOTNIŠTVA, REKREACIJE, ŠPORTA IN KULTURE</t>
  </si>
  <si>
    <t>POD GOZDOM CESTA V 18</t>
  </si>
  <si>
    <t>1178768000</t>
  </si>
  <si>
    <t>37034685</t>
  </si>
  <si>
    <t>SI56 6000 0000 0525 326</t>
  </si>
  <si>
    <t>031 352 045</t>
  </si>
  <si>
    <t>urosperme@gmail.com</t>
  </si>
  <si>
    <t>UROŠ PERME</t>
  </si>
  <si>
    <t>JADRALNI KLUB SCORPION</t>
  </si>
  <si>
    <t>POD GOZDOM CESTA IV 20</t>
  </si>
  <si>
    <t>1179187000</t>
  </si>
  <si>
    <t>19868375</t>
  </si>
  <si>
    <t>SI56 0202 2009 0118 683</t>
  </si>
  <si>
    <t>041 668 788</t>
  </si>
  <si>
    <t>bostjan.skerlj@gmail.com</t>
  </si>
  <si>
    <t>JURIJ GOŠNIK</t>
  </si>
  <si>
    <t>KARATE KLUB GROSUPLJE</t>
  </si>
  <si>
    <t>LAHOVA CESTA 27</t>
  </si>
  <si>
    <t>1178563000</t>
  </si>
  <si>
    <t>59429887</t>
  </si>
  <si>
    <t>031 231 440</t>
  </si>
  <si>
    <t>darkokotar@siol.net</t>
  </si>
  <si>
    <t>DARKO KOTAR</t>
  </si>
  <si>
    <t>01 7248 207</t>
  </si>
  <si>
    <t>KOLESARSKO DRUŠTVO GROSUPLJE</t>
  </si>
  <si>
    <t>KOLODVORSKA CESTA 2</t>
  </si>
  <si>
    <t>5013151000</t>
  </si>
  <si>
    <t>55814328</t>
  </si>
  <si>
    <t>SI56 0202 2001 9452 922</t>
  </si>
  <si>
    <t>070 259 057</t>
  </si>
  <si>
    <t>kdgrosuplje@gmail.com</t>
  </si>
  <si>
    <t>KOLESARSKO DRUŠTVO HITRI POLŽI</t>
  </si>
  <si>
    <t>LJUBLJANSKA CESTA 41</t>
  </si>
  <si>
    <t>5946654000</t>
  </si>
  <si>
    <t>99940078</t>
  </si>
  <si>
    <t>041 391 489</t>
  </si>
  <si>
    <t>peter.kramar@kolektor.com</t>
  </si>
  <si>
    <t>PETER KRAMAR</t>
  </si>
  <si>
    <t>KOŠARKARSKI KLUB GROSUPLJE</t>
  </si>
  <si>
    <t>LJUBLJANSKA CESTA 40A</t>
  </si>
  <si>
    <t>1178270000</t>
  </si>
  <si>
    <t>82094802</t>
  </si>
  <si>
    <t>SI56 0202 2001 1978 296</t>
  </si>
  <si>
    <t>051 623 006</t>
  </si>
  <si>
    <t>info@kkgrosuplje.si</t>
  </si>
  <si>
    <t>PETER HOJČ</t>
  </si>
  <si>
    <t>031 519 945</t>
  </si>
  <si>
    <t>perotrica@gmail.com</t>
  </si>
  <si>
    <t>KOŠARKAŠKI KLUB KAJA GROSUPLJE</t>
  </si>
  <si>
    <t>KOZINOVA CESTA 30</t>
  </si>
  <si>
    <t>5535468000</t>
  </si>
  <si>
    <t>55925278</t>
  </si>
  <si>
    <t>SI56 1010 0005 7207 588</t>
  </si>
  <si>
    <t>041 878 181</t>
  </si>
  <si>
    <t>robert.skulj@gmail.com</t>
  </si>
  <si>
    <t>MARJAN TRAVNIK</t>
  </si>
  <si>
    <t>041 617 960</t>
  </si>
  <si>
    <t>travnik.marjan@gmail.com</t>
  </si>
  <si>
    <t>LOKOSTRELSKI KLUB TABORSKA JAMA</t>
  </si>
  <si>
    <t>MALA VAS PRI GROSUPLJEM 3C</t>
  </si>
  <si>
    <t>4039092000</t>
  </si>
  <si>
    <t>78932742</t>
  </si>
  <si>
    <t>SI56 0208 2025 9764 766</t>
  </si>
  <si>
    <t>041 820 621</t>
  </si>
  <si>
    <t>marjan.kocman@gmail.com</t>
  </si>
  <si>
    <t>MARJAN KOCMAN</t>
  </si>
  <si>
    <t>NOGOMETNI KLUB BRINJE - GROSUPLJE</t>
  </si>
  <si>
    <t>OB GROSUPELJŠČICI 19</t>
  </si>
  <si>
    <t>1586866000</t>
  </si>
  <si>
    <t>15496210</t>
  </si>
  <si>
    <t>SI56 6000 0000 0045 079</t>
  </si>
  <si>
    <t>ANDRAŽ ZRNEC</t>
  </si>
  <si>
    <t>041 686 080</t>
  </si>
  <si>
    <t>andrazz974@gmail.com</t>
  </si>
  <si>
    <t>5952000000</t>
  </si>
  <si>
    <t>77346424</t>
  </si>
  <si>
    <t>SI56 6000 0000 0001 526</t>
  </si>
  <si>
    <t>040 530 033</t>
  </si>
  <si>
    <t>odbojka.grosuplje@gmail.com</t>
  </si>
  <si>
    <t>PLANINSKO DRUŠTVO GROSUPLJE</t>
  </si>
  <si>
    <t>ADAMIČEVA CESTA 29</t>
  </si>
  <si>
    <t>5262984000</t>
  </si>
  <si>
    <t>21671559</t>
  </si>
  <si>
    <t>SI56 0202 2009 2231 537</t>
  </si>
  <si>
    <t>041 696 940</t>
  </si>
  <si>
    <t>info@pdgrosuplje.si</t>
  </si>
  <si>
    <t>FRANC ŠTIBERNIK</t>
  </si>
  <si>
    <t>01 7873 345</t>
  </si>
  <si>
    <t>franc.stibernik@telemach.net</t>
  </si>
  <si>
    <t>ROKOMETNI KLUB GROSUPLJE</t>
  </si>
  <si>
    <t>5203309000</t>
  </si>
  <si>
    <t>57367493</t>
  </si>
  <si>
    <t>SI56 0202 2001 5558 081</t>
  </si>
  <si>
    <t>031 319 985</t>
  </si>
  <si>
    <t>damijankitak@gmail.com</t>
  </si>
  <si>
    <t>JANEZ BOLJKA</t>
  </si>
  <si>
    <t>051 341 041</t>
  </si>
  <si>
    <t>janez.boljka@lde.si</t>
  </si>
  <si>
    <t>SHOTOKAN KARATE KLUB GROSUPLJE</t>
  </si>
  <si>
    <t>ADAMIČEVA CESTA 22</t>
  </si>
  <si>
    <t>1179110000</t>
  </si>
  <si>
    <t>13075691</t>
  </si>
  <si>
    <t>SI56 0202 2009 0023 526</t>
  </si>
  <si>
    <t>040 468 478</t>
  </si>
  <si>
    <t>shotokan.grosuplje@gmail.com</t>
  </si>
  <si>
    <t>STRELSKO DRUŠTVO GROSUPLJE</t>
  </si>
  <si>
    <t>5244471000</t>
  </si>
  <si>
    <t>90707346</t>
  </si>
  <si>
    <t>SI56 6100 0002 2035 158</t>
  </si>
  <si>
    <t>070 702 506</t>
  </si>
  <si>
    <t>sd.grosuplje@gmail.com</t>
  </si>
  <si>
    <t>ŠPORTNO - KULTURNO DRUŠTVO TIAL</t>
  </si>
  <si>
    <t>BREZJE PRI GROSUPLJEM 78</t>
  </si>
  <si>
    <t>1586424000</t>
  </si>
  <si>
    <t>82272042</t>
  </si>
  <si>
    <t>SI56 6100 0002 5098 418</t>
  </si>
  <si>
    <t>info@tialdance.si</t>
  </si>
  <si>
    <t>TINA BEDENIK SCHMAUTZ</t>
  </si>
  <si>
    <t>041 741 652</t>
  </si>
  <si>
    <t>tina.b.schmautz@gmail.com</t>
  </si>
  <si>
    <t>ŠPORTNO DRUŠTVO BUM GROSUPLJE</t>
  </si>
  <si>
    <t>PARTIZANSKA CESTA 6</t>
  </si>
  <si>
    <t>4109295000</t>
  </si>
  <si>
    <t>93279086</t>
  </si>
  <si>
    <t>SI56 6000 0000 0872 877</t>
  </si>
  <si>
    <t>031 313 109</t>
  </si>
  <si>
    <t>kupikarto@gmail.com</t>
  </si>
  <si>
    <t>ZLATAN DELIĆ</t>
  </si>
  <si>
    <t>ŠPORTNO DRUŠTVO GROSUPLJE</t>
  </si>
  <si>
    <t>5239613000</t>
  </si>
  <si>
    <t>95454837</t>
  </si>
  <si>
    <t>SI56 6000 0000 0631 929</t>
  </si>
  <si>
    <t>031 740 220</t>
  </si>
  <si>
    <t>info@sportno-drustvo-grosuplje.si</t>
  </si>
  <si>
    <t>041 469 164</t>
  </si>
  <si>
    <t>kadunc@lj-kabel.net</t>
  </si>
  <si>
    <t>ŠPORTNO DRUŠTVO POLICA</t>
  </si>
  <si>
    <t>POLICA 200</t>
  </si>
  <si>
    <t>4100921000</t>
  </si>
  <si>
    <t>97699616</t>
  </si>
  <si>
    <t>SI56 6000 0000 0786 353</t>
  </si>
  <si>
    <t>041 662 663</t>
  </si>
  <si>
    <t>marko.jovan3@gmail.com</t>
  </si>
  <si>
    <t>MARKO JOVAN</t>
  </si>
  <si>
    <t>ŠPORTNO DRUŠTVO PRIKAZ</t>
  </si>
  <si>
    <t>GATINA 21</t>
  </si>
  <si>
    <t>4009193000</t>
  </si>
  <si>
    <t>76885984</t>
  </si>
  <si>
    <t>SI56 6000 0000 0751 821</t>
  </si>
  <si>
    <t>ŠPORTNO DRUŠTVO RAČNA</t>
  </si>
  <si>
    <t>ČUŠPERK 6</t>
  </si>
  <si>
    <t>4022696000</t>
  </si>
  <si>
    <t>36840556</t>
  </si>
  <si>
    <t>SI56 0202 2025 8779 664</t>
  </si>
  <si>
    <t>041 323 318</t>
  </si>
  <si>
    <t>gasper.luznik@gmail.com</t>
  </si>
  <si>
    <t>GAŠPER LUŽNIK</t>
  </si>
  <si>
    <t>01 7871 409</t>
  </si>
  <si>
    <t>ŠPORTNO DRUŠTVO ŠMARJE SAP</t>
  </si>
  <si>
    <t>5261295000</t>
  </si>
  <si>
    <t>37438182</t>
  </si>
  <si>
    <t>SI56 0202 2001 7961 935</t>
  </si>
  <si>
    <t>031 522 400</t>
  </si>
  <si>
    <t>dusan.saurin@gmail.com</t>
  </si>
  <si>
    <t>DUŠAN SAURIN</t>
  </si>
  <si>
    <t>ŠPORTNO DRUŠTVO ŠT. JURIJ</t>
  </si>
  <si>
    <t>MALA VAS PRI GROSUPLJEM 3</t>
  </si>
  <si>
    <t>1179128000</t>
  </si>
  <si>
    <t>57809658</t>
  </si>
  <si>
    <t>DAMIJAN KITAK</t>
  </si>
  <si>
    <t>ŠPORTNO DRUŠTVO ŽALNA</t>
  </si>
  <si>
    <t>ŽALNA 1</t>
  </si>
  <si>
    <t>4006763000</t>
  </si>
  <si>
    <t>16225562</t>
  </si>
  <si>
    <t>SI56 6000 0000 0123 455</t>
  </si>
  <si>
    <t>031 378 790</t>
  </si>
  <si>
    <t>sdzalna@gmail.com</t>
  </si>
  <si>
    <t>MARKO GRUM</t>
  </si>
  <si>
    <t>mare.grum@gmail.com</t>
  </si>
  <si>
    <t>TENIŠKI KLUB GROSUPLJE</t>
  </si>
  <si>
    <t>LJUBLJANSKA CESTA 52</t>
  </si>
  <si>
    <t>5569109000</t>
  </si>
  <si>
    <t>44319703</t>
  </si>
  <si>
    <t>SI56 1910 0001 0047 314</t>
  </si>
  <si>
    <t>041 332 245</t>
  </si>
  <si>
    <t>marko.skrjanc@gmail.com</t>
  </si>
  <si>
    <t>ŽENSKI KOŠARKARSKI KLUB GROSUPLJE</t>
  </si>
  <si>
    <t>2199653000</t>
  </si>
  <si>
    <t>79402275</t>
  </si>
  <si>
    <t>SI56 0202 2025 7271 993</t>
  </si>
  <si>
    <t>DARKO BREZOVAR</t>
  </si>
  <si>
    <t>041 430 199</t>
  </si>
  <si>
    <t>ZVEZA ŠPORTNIH ORGANIZACIJ GROSUPLJE</t>
  </si>
  <si>
    <t>5139015000</t>
  </si>
  <si>
    <t>22240250</t>
  </si>
  <si>
    <t>01 7864 745</t>
  </si>
  <si>
    <t>sportna-zveza@zso-grosuplje.si</t>
  </si>
  <si>
    <t>GREGA ROZINA</t>
  </si>
  <si>
    <t>041 632 122</t>
  </si>
  <si>
    <t>gregarozina.grosuplje@gmail.com</t>
  </si>
  <si>
    <t>ATLETSKI KLUB ŠPELA GROSUPLJE</t>
  </si>
  <si>
    <t>LJUBLJANSKA CESTA 4A</t>
  </si>
  <si>
    <t>5826004000</t>
  </si>
  <si>
    <t>45692939</t>
  </si>
  <si>
    <t>041 604 185</t>
  </si>
  <si>
    <t>akspela@siol.net</t>
  </si>
  <si>
    <t>ŠPELA BIZJAK</t>
  </si>
  <si>
    <t>PLESNI KLUB SPOT</t>
  </si>
  <si>
    <t>CESTA TONETA KRALJA 10</t>
  </si>
  <si>
    <t>4002237000</t>
  </si>
  <si>
    <t>93032137</t>
  </si>
  <si>
    <t>040 677 877</t>
  </si>
  <si>
    <t>info@plesniklubspot.si</t>
  </si>
  <si>
    <t>ziva@plesniklubspot.si</t>
  </si>
  <si>
    <t>PODATKI O IZVAJALCU:</t>
  </si>
  <si>
    <t>VAŠA ŠIFRA:</t>
  </si>
  <si>
    <r>
      <t xml:space="preserve">( Šifro boste našli na listu </t>
    </r>
    <r>
      <rPr>
        <b/>
        <sz val="8"/>
        <rFont val="Arial"/>
        <family val="2"/>
        <charset val="238"/>
      </rPr>
      <t>Izvajalci</t>
    </r>
    <r>
      <rPr>
        <sz val="8"/>
        <rFont val="Arial"/>
        <family val="2"/>
        <charset val="238"/>
      </rPr>
      <t xml:space="preserve"> ! )</t>
    </r>
  </si>
  <si>
    <t>Uradno ime:</t>
  </si>
  <si>
    <t>Skrajšano ime: *</t>
  </si>
  <si>
    <t>Naslov:</t>
  </si>
  <si>
    <t>Pošta:</t>
  </si>
  <si>
    <t>Matična številka:</t>
  </si>
  <si>
    <t>Davčna številka:</t>
  </si>
  <si>
    <t>Transakcijski račun:</t>
  </si>
  <si>
    <t>* Samo, če imate v odločbi upravne enote, navedeno uradno skrajšano ime (preverite lahko na bizi.si) !</t>
  </si>
  <si>
    <t>KONTAKTNI PODATKI:</t>
  </si>
  <si>
    <t>Elektronski naslov:</t>
  </si>
  <si>
    <t>PODATKI O URADNEM ZASTOPNIKU:</t>
  </si>
  <si>
    <t>Ime in Priimek:</t>
  </si>
  <si>
    <t>Mobilni telefon:</t>
  </si>
  <si>
    <t>** V primeru spremenjenih podatkov, veljavne podatke vpišite v rumena polja !</t>
  </si>
  <si>
    <t>POVZETEK KANDIDATURE:</t>
  </si>
  <si>
    <t>KANDIDIRAMO ZA NASLEDNJE ŠPORTNE PROGRAME in PODROČJA ŠPORTA (označite):</t>
  </si>
  <si>
    <t>Izjavljamo, da imamo zagotovljene materialne, prostorske in organizacijske pogoje ter ustrezno izobražen ali</t>
  </si>
  <si>
    <t>usposobljen kader za izvedbo prijavljenih programov. Redno vadbo imamo organizirano vsaj 30 tednov v letu.</t>
  </si>
  <si>
    <t>Za točnost podatkov s podpisom in žigom odgovarja (odgovorna oseba izvajalca):</t>
  </si>
  <si>
    <t>Datum:</t>
  </si>
  <si>
    <t>žig</t>
  </si>
  <si>
    <t>podpis</t>
  </si>
  <si>
    <t>RAZPISNA DOKUMENTACIJA 2026 - ŠPORT</t>
  </si>
  <si>
    <t>ATLETSKO DRUŠTVO MODRI DIRKAČI</t>
  </si>
  <si>
    <t>BREZJE PRI GROSUPLJEM 41</t>
  </si>
  <si>
    <t>2709317000</t>
  </si>
  <si>
    <t>12781959</t>
  </si>
  <si>
    <t>SI56 0284 3026 4875 655</t>
  </si>
  <si>
    <t>051 234 786</t>
  </si>
  <si>
    <t>luka.ljubic7@gmail.com</t>
  </si>
  <si>
    <t>LUKA LJUBIČ</t>
  </si>
  <si>
    <t>031 487 129</t>
  </si>
  <si>
    <t>041 540 668</t>
  </si>
  <si>
    <t>janikalsek@gmail.com</t>
  </si>
  <si>
    <t>STANISLAV LUNAR</t>
  </si>
  <si>
    <t>SI56 6100 0002 8751 632</t>
  </si>
  <si>
    <t>IZTOK SINJUR</t>
  </si>
  <si>
    <t>041 574 990</t>
  </si>
  <si>
    <t>sinjuriztok@gmail.com</t>
  </si>
  <si>
    <t>SI56 0400 0027 8012 126</t>
  </si>
  <si>
    <t>051 318 031</t>
  </si>
  <si>
    <t>borut.antoncic@nkbrinje.si</t>
  </si>
  <si>
    <t>ODBOJKARSKO DRUŠTVO FLIP - FLOP</t>
  </si>
  <si>
    <t>SIMON KRAKAR</t>
  </si>
  <si>
    <t>simonkrakar@gmail.com</t>
  </si>
  <si>
    <t>ESAD BOGALJEVIĆ</t>
  </si>
  <si>
    <t>ROK IVAN</t>
  </si>
  <si>
    <t>051 638 861</t>
  </si>
  <si>
    <t>MIROSLAVA KADUNC</t>
  </si>
  <si>
    <t>031 881 646</t>
  </si>
  <si>
    <t>habjangasper9@gmail.com</t>
  </si>
  <si>
    <t>GAŠPER HABJAN</t>
  </si>
  <si>
    <t>SI56 3400 0102 2476 006</t>
  </si>
  <si>
    <t>041 254 593</t>
  </si>
  <si>
    <t>MARKO ŠKRJANC</t>
  </si>
  <si>
    <t>brezovar.dare37@gmail.com</t>
  </si>
  <si>
    <t>SI56 6000 0000 0284 378</t>
  </si>
  <si>
    <t>SI56 0400 0027 8012 708</t>
  </si>
  <si>
    <t>KONJENIŠKI KLUB GIOVANNI</t>
  </si>
  <si>
    <t>PEČ 13</t>
  </si>
  <si>
    <t>4082923000</t>
  </si>
  <si>
    <t>31575382</t>
  </si>
  <si>
    <t>SI56 6000 0000 0662 096</t>
  </si>
  <si>
    <t>HREN BOŠTJAN</t>
  </si>
  <si>
    <t>SI56 0400 0027 9407 083</t>
  </si>
  <si>
    <t>ŽIVA RADULOVIĆ</t>
  </si>
  <si>
    <t>041 680 887</t>
  </si>
  <si>
    <t>info@kkgiovanni@gmail.si</t>
  </si>
  <si>
    <t>041 686 217</t>
  </si>
  <si>
    <t>inzeniring@hren.si</t>
  </si>
  <si>
    <t>Kraj bivanja</t>
  </si>
  <si>
    <t>OPIS PREDVIDENIH DEL:</t>
  </si>
  <si>
    <t>Predračunska vrednost del:</t>
  </si>
  <si>
    <t>* OBVEZNE PRILOGE: predračuni izvajalcev del !</t>
  </si>
  <si>
    <t>OBRAZEC 12:</t>
  </si>
  <si>
    <t>POSODABLJANJE in INVESTICIJSKO VZDRŽEVANJE OBSTOJEČIH ŠPORTNIH OBJEKTOV in POVRŠIN ZA ŠPORT V NARAVI</t>
  </si>
  <si>
    <t>Pričakovana proračunska sredstva: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</si>
</sst>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\ m/\ yyyy;@"/>
    <numFmt numFmtId="166" formatCode="#,##0.00\ [$EUR]"/>
    <numFmt numFmtId="167" formatCode="#,##0.00\ _€"/>
    <numFmt numFmtId="168" formatCode="#,##0.00_ ;\-#,##0.00\ "/>
    <numFmt numFmtId="169" formatCode="00"/>
  </numFmts>
  <fonts count="24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b/>
      <sz val="7"/>
      <name val="Arial"/>
      <family val="2"/>
      <charset val="238"/>
    </font>
    <font>
      <sz val="8"/>
      <color rgb="FF000000"/>
      <name val="Tahoma"/>
      <family val="2"/>
      <charset val="238"/>
    </font>
    <font>
      <sz val="8"/>
      <color rgb="FFCC0000"/>
      <name val="Times New Roman"/>
      <family val="1"/>
      <charset val="238"/>
    </font>
    <font>
      <b/>
      <sz val="8"/>
      <color rgb="FFCC0000"/>
      <name val="Times New Roman"/>
      <family val="1"/>
      <charset val="238"/>
    </font>
    <font>
      <sz val="9"/>
      <color rgb="FFCC0000"/>
      <name val="Times New Roman"/>
      <family val="1"/>
      <charset val="238"/>
    </font>
    <font>
      <vertAlign val="superscript"/>
      <sz val="8"/>
      <name val="Arial"/>
      <family val="2"/>
      <charset val="238"/>
    </font>
    <font>
      <u/>
      <sz val="10"/>
      <color indexed="12"/>
      <name val="Arial CE"/>
      <charset val="238"/>
    </font>
    <font>
      <u/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indexed="10"/>
      <name val="Arial"/>
      <family val="2"/>
      <charset val="238"/>
    </font>
    <font>
      <sz val="7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gray06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Up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452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0" fillId="0" borderId="0" xfId="0" applyFont="1"/>
    <xf numFmtId="0" fontId="4" fillId="2" borderId="7" xfId="0" applyFont="1" applyFill="1" applyBorder="1" applyAlignment="1">
      <alignment vertical="center"/>
    </xf>
    <xf numFmtId="0" fontId="8" fillId="0" borderId="0" xfId="0" applyFont="1"/>
    <xf numFmtId="0" fontId="1" fillId="0" borderId="4" xfId="0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center" vertical="center"/>
    </xf>
    <xf numFmtId="0" fontId="12" fillId="0" borderId="0" xfId="0" applyFont="1"/>
    <xf numFmtId="0" fontId="3" fillId="0" borderId="0" xfId="0" applyFont="1"/>
    <xf numFmtId="0" fontId="9" fillId="0" borderId="0" xfId="0" applyFont="1"/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0" fillId="0" borderId="0" xfId="0" quotePrefix="1" applyFont="1"/>
    <xf numFmtId="0" fontId="8" fillId="0" borderId="27" xfId="0" applyFont="1" applyBorder="1"/>
    <xf numFmtId="0" fontId="7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 inden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right" vertical="center" indent="1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 inden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inden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horizontal="right" vertical="center" indent="1"/>
    </xf>
    <xf numFmtId="0" fontId="1" fillId="0" borderId="14" xfId="0" applyFont="1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17" fillId="0" borderId="0" xfId="0" applyFont="1"/>
    <xf numFmtId="0" fontId="17" fillId="0" borderId="0" xfId="0" quotePrefix="1" applyFont="1"/>
    <xf numFmtId="0" fontId="1" fillId="0" borderId="18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/>
    <xf numFmtId="0" fontId="1" fillId="0" borderId="3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 indent="1"/>
    </xf>
    <xf numFmtId="0" fontId="4" fillId="0" borderId="0" xfId="2" applyFont="1"/>
    <xf numFmtId="0" fontId="5" fillId="0" borderId="0" xfId="1" applyFont="1" applyAlignment="1">
      <alignment horizontal="left" vertical="center"/>
    </xf>
    <xf numFmtId="0" fontId="4" fillId="0" borderId="9" xfId="2" applyFont="1" applyBorder="1"/>
    <xf numFmtId="0" fontId="7" fillId="0" borderId="9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/>
    </xf>
    <xf numFmtId="0" fontId="1" fillId="0" borderId="9" xfId="2" applyFont="1" applyBorder="1"/>
    <xf numFmtId="1" fontId="1" fillId="0" borderId="9" xfId="2" applyNumberFormat="1" applyFont="1" applyBorder="1" applyAlignment="1">
      <alignment horizontal="center"/>
    </xf>
    <xf numFmtId="0" fontId="1" fillId="0" borderId="0" xfId="2" applyFont="1"/>
    <xf numFmtId="0" fontId="7" fillId="0" borderId="34" xfId="2" applyFont="1" applyBorder="1" applyAlignment="1">
      <alignment horizontal="center"/>
    </xf>
    <xf numFmtId="0" fontId="1" fillId="0" borderId="34" xfId="2" applyFont="1" applyBorder="1" applyAlignment="1">
      <alignment horizontal="left"/>
    </xf>
    <xf numFmtId="1" fontId="1" fillId="0" borderId="34" xfId="2" applyNumberFormat="1" applyFont="1" applyBorder="1" applyAlignment="1">
      <alignment horizontal="center"/>
    </xf>
    <xf numFmtId="0" fontId="5" fillId="2" borderId="1" xfId="3" applyFont="1" applyFill="1" applyBorder="1" applyAlignment="1">
      <alignment horizontal="left" vertical="center"/>
    </xf>
    <xf numFmtId="0" fontId="4" fillId="2" borderId="7" xfId="3" applyFill="1" applyBorder="1" applyAlignment="1">
      <alignment vertical="center"/>
    </xf>
    <xf numFmtId="0" fontId="4" fillId="0" borderId="0" xfId="3"/>
    <xf numFmtId="0" fontId="9" fillId="0" borderId="0" xfId="3" applyFont="1"/>
    <xf numFmtId="0" fontId="7" fillId="0" borderId="9" xfId="3" applyFont="1" applyBorder="1" applyAlignment="1">
      <alignment vertical="center"/>
    </xf>
    <xf numFmtId="0" fontId="7" fillId="0" borderId="10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11" xfId="3" applyFont="1" applyBorder="1" applyAlignment="1">
      <alignment horizontal="center" vertical="center"/>
    </xf>
    <xf numFmtId="0" fontId="7" fillId="3" borderId="26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2" xfId="3" applyFont="1" applyBorder="1" applyAlignment="1">
      <alignment vertical="center"/>
    </xf>
    <xf numFmtId="0" fontId="1" fillId="0" borderId="8" xfId="3" applyFont="1" applyBorder="1" applyAlignment="1">
      <alignment vertical="center"/>
    </xf>
    <xf numFmtId="0" fontId="1" fillId="0" borderId="8" xfId="3" applyFont="1" applyBorder="1" applyAlignment="1">
      <alignment horizontal="right" vertical="center" indent="1"/>
    </xf>
    <xf numFmtId="0" fontId="8" fillId="0" borderId="0" xfId="3" applyFont="1"/>
    <xf numFmtId="0" fontId="3" fillId="0" borderId="0" xfId="3" applyFont="1"/>
    <xf numFmtId="0" fontId="1" fillId="0" borderId="3" xfId="3" applyFont="1" applyBorder="1" applyAlignment="1">
      <alignment vertical="center"/>
    </xf>
    <xf numFmtId="0" fontId="1" fillId="0" borderId="4" xfId="3" applyFont="1" applyBorder="1" applyAlignment="1">
      <alignment vertical="center"/>
    </xf>
    <xf numFmtId="0" fontId="1" fillId="0" borderId="4" xfId="3" applyFont="1" applyBorder="1" applyAlignment="1">
      <alignment horizontal="right" vertical="center" indent="1"/>
    </xf>
    <xf numFmtId="0" fontId="1" fillId="0" borderId="6" xfId="3" applyFont="1" applyBorder="1" applyAlignment="1">
      <alignment vertical="center"/>
    </xf>
    <xf numFmtId="0" fontId="1" fillId="0" borderId="6" xfId="3" applyFont="1" applyBorder="1" applyAlignment="1">
      <alignment horizontal="right" vertical="center" indent="1"/>
    </xf>
    <xf numFmtId="0" fontId="7" fillId="0" borderId="24" xfId="3" applyFont="1" applyBorder="1" applyAlignment="1">
      <alignment vertical="center"/>
    </xf>
    <xf numFmtId="0" fontId="15" fillId="0" borderId="0" xfId="3" applyFont="1"/>
    <xf numFmtId="0" fontId="15" fillId="0" borderId="0" xfId="3" applyFont="1" applyAlignment="1">
      <alignment vertical="top"/>
    </xf>
    <xf numFmtId="0" fontId="4" fillId="0" borderId="19" xfId="3" applyBorder="1"/>
    <xf numFmtId="0" fontId="1" fillId="0" borderId="5" xfId="3" applyFont="1" applyBorder="1" applyAlignment="1">
      <alignment vertical="center"/>
    </xf>
    <xf numFmtId="0" fontId="1" fillId="0" borderId="2" xfId="3" applyFont="1" applyBorder="1" applyAlignment="1" applyProtection="1">
      <alignment vertical="center"/>
      <protection locked="0"/>
    </xf>
    <xf numFmtId="0" fontId="1" fillId="0" borderId="8" xfId="3" applyFont="1" applyBorder="1" applyAlignment="1" applyProtection="1">
      <alignment vertical="center"/>
      <protection locked="0"/>
    </xf>
    <xf numFmtId="0" fontId="1" fillId="0" borderId="16" xfId="3" applyFont="1" applyBorder="1" applyAlignment="1" applyProtection="1">
      <alignment vertical="center"/>
      <protection locked="0"/>
    </xf>
    <xf numFmtId="0" fontId="1" fillId="0" borderId="5" xfId="3" applyFont="1" applyBorder="1" applyAlignment="1" applyProtection="1">
      <alignment vertical="center"/>
      <protection locked="0"/>
    </xf>
    <xf numFmtId="0" fontId="1" fillId="0" borderId="6" xfId="3" applyFont="1" applyBorder="1" applyAlignment="1" applyProtection="1">
      <alignment vertical="center"/>
      <protection locked="0"/>
    </xf>
    <xf numFmtId="0" fontId="1" fillId="0" borderId="17" xfId="3" applyFont="1" applyBorder="1" applyAlignment="1" applyProtection="1">
      <alignment vertical="center"/>
      <protection locked="0"/>
    </xf>
    <xf numFmtId="0" fontId="7" fillId="0" borderId="37" xfId="3" applyFont="1" applyBorder="1" applyAlignment="1">
      <alignment horizontal="center" vertical="center"/>
    </xf>
    <xf numFmtId="169" fontId="7" fillId="9" borderId="38" xfId="4" applyNumberFormat="1" applyFont="1" applyFill="1" applyBorder="1" applyAlignment="1">
      <alignment horizontal="center"/>
    </xf>
    <xf numFmtId="0" fontId="7" fillId="9" borderId="38" xfId="4" applyFont="1" applyFill="1" applyBorder="1"/>
    <xf numFmtId="0" fontId="7" fillId="0" borderId="38" xfId="4" applyFont="1" applyBorder="1"/>
    <xf numFmtId="49" fontId="7" fillId="0" borderId="38" xfId="4" applyNumberFormat="1" applyFont="1" applyBorder="1"/>
    <xf numFmtId="0" fontId="4" fillId="0" borderId="0" xfId="5" applyFont="1"/>
    <xf numFmtId="169" fontId="1" fillId="6" borderId="0" xfId="4" applyNumberFormat="1" applyFont="1" applyFill="1" applyAlignment="1">
      <alignment horizontal="center"/>
    </xf>
    <xf numFmtId="0" fontId="1" fillId="6" borderId="0" xfId="4" applyFont="1" applyFill="1"/>
    <xf numFmtId="0" fontId="1" fillId="0" borderId="0" xfId="4" applyFont="1"/>
    <xf numFmtId="49" fontId="1" fillId="0" borderId="0" xfId="4" applyNumberFormat="1" applyFont="1"/>
    <xf numFmtId="49" fontId="1" fillId="0" borderId="0" xfId="6" applyNumberFormat="1" applyFont="1" applyFill="1" applyBorder="1" applyAlignment="1" applyProtection="1"/>
    <xf numFmtId="49" fontId="1" fillId="0" borderId="0" xfId="6" applyNumberFormat="1" applyFont="1" applyBorder="1" applyAlignment="1" applyProtection="1"/>
    <xf numFmtId="49" fontId="1" fillId="0" borderId="0" xfId="5" applyNumberFormat="1" applyFont="1"/>
    <xf numFmtId="169" fontId="1" fillId="0" borderId="0" xfId="4" applyNumberFormat="1" applyFont="1" applyAlignment="1">
      <alignment horizontal="center"/>
    </xf>
    <xf numFmtId="0" fontId="1" fillId="0" borderId="0" xfId="6" applyNumberFormat="1" applyFont="1" applyBorder="1" applyAlignment="1" applyProtection="1"/>
    <xf numFmtId="0" fontId="1" fillId="0" borderId="0" xfId="5" applyFont="1"/>
    <xf numFmtId="169" fontId="4" fillId="0" borderId="0" xfId="4" applyNumberFormat="1" applyFont="1" applyAlignment="1">
      <alignment horizontal="center"/>
    </xf>
    <xf numFmtId="0" fontId="4" fillId="0" borderId="0" xfId="4" applyFont="1"/>
    <xf numFmtId="49" fontId="4" fillId="0" borderId="0" xfId="4" applyNumberFormat="1" applyFont="1"/>
    <xf numFmtId="0" fontId="20" fillId="0" borderId="0" xfId="4" applyFont="1"/>
    <xf numFmtId="0" fontId="4" fillId="0" borderId="0" xfId="3" applyProtection="1">
      <protection locked="0"/>
    </xf>
    <xf numFmtId="0" fontId="5" fillId="2" borderId="1" xfId="3" applyFont="1" applyFill="1" applyBorder="1" applyAlignment="1" applyProtection="1">
      <alignment horizontal="left" vertical="center"/>
      <protection locked="0"/>
    </xf>
    <xf numFmtId="0" fontId="21" fillId="2" borderId="7" xfId="3" applyFont="1" applyFill="1" applyBorder="1" applyAlignment="1" applyProtection="1">
      <alignment vertical="center"/>
      <protection locked="0"/>
    </xf>
    <xf numFmtId="0" fontId="21" fillId="2" borderId="20" xfId="3" applyFont="1" applyFill="1" applyBorder="1" applyAlignment="1" applyProtection="1">
      <alignment vertical="center"/>
      <protection locked="0"/>
    </xf>
    <xf numFmtId="0" fontId="22" fillId="0" borderId="0" xfId="3" applyFont="1" applyAlignment="1" applyProtection="1">
      <alignment vertical="center"/>
      <protection locked="0"/>
    </xf>
    <xf numFmtId="0" fontId="6" fillId="3" borderId="39" xfId="3" applyFont="1" applyFill="1" applyBorder="1" applyAlignment="1" applyProtection="1">
      <alignment horizontal="center" vertical="center"/>
      <protection locked="0"/>
    </xf>
    <xf numFmtId="0" fontId="4" fillId="0" borderId="0" xfId="3" applyAlignment="1" applyProtection="1">
      <alignment vertical="center"/>
      <protection locked="0"/>
    </xf>
    <xf numFmtId="0" fontId="1" fillId="0" borderId="0" xfId="3" applyFont="1" applyAlignment="1" applyProtection="1">
      <alignment vertical="center"/>
      <protection locked="0"/>
    </xf>
    <xf numFmtId="0" fontId="7" fillId="0" borderId="0" xfId="3" applyFont="1" applyAlignment="1" applyProtection="1">
      <alignment vertical="center"/>
      <protection locked="0"/>
    </xf>
    <xf numFmtId="0" fontId="15" fillId="0" borderId="0" xfId="3" applyFont="1" applyAlignment="1" applyProtection="1">
      <alignment vertical="center"/>
      <protection locked="0"/>
    </xf>
    <xf numFmtId="0" fontId="15" fillId="0" borderId="0" xfId="3" applyFont="1" applyAlignment="1">
      <alignment vertical="center"/>
    </xf>
    <xf numFmtId="0" fontId="4" fillId="0" borderId="22" xfId="3" applyBorder="1" applyProtection="1">
      <protection locked="0"/>
    </xf>
    <xf numFmtId="0" fontId="4" fillId="0" borderId="34" xfId="3" applyBorder="1" applyProtection="1">
      <protection locked="0"/>
    </xf>
    <xf numFmtId="0" fontId="4" fillId="0" borderId="31" xfId="3" applyBorder="1" applyProtection="1">
      <protection locked="0"/>
    </xf>
    <xf numFmtId="0" fontId="4" fillId="0" borderId="18" xfId="3" applyBorder="1" applyProtection="1">
      <protection locked="0"/>
    </xf>
    <xf numFmtId="0" fontId="4" fillId="0" borderId="19" xfId="3" applyBorder="1" applyProtection="1">
      <protection locked="0"/>
    </xf>
    <xf numFmtId="0" fontId="4" fillId="0" borderId="23" xfId="3" applyBorder="1" applyProtection="1">
      <protection locked="0"/>
    </xf>
    <xf numFmtId="0" fontId="4" fillId="0" borderId="21" xfId="3" applyBorder="1" applyProtection="1">
      <protection locked="0"/>
    </xf>
    <xf numFmtId="0" fontId="4" fillId="0" borderId="24" xfId="3" applyBorder="1" applyProtection="1">
      <protection locked="0"/>
    </xf>
    <xf numFmtId="0" fontId="4" fillId="0" borderId="40" xfId="3" applyBorder="1" applyProtection="1">
      <protection locked="0"/>
    </xf>
    <xf numFmtId="0" fontId="6" fillId="0" borderId="0" xfId="3" applyFont="1" applyProtection="1">
      <protection locked="0"/>
    </xf>
    <xf numFmtId="49" fontId="1" fillId="0" borderId="0" xfId="6" applyNumberFormat="1" applyFont="1" applyAlignment="1" applyProtection="1"/>
    <xf numFmtId="0" fontId="1" fillId="0" borderId="9" xfId="2" applyFont="1" applyBorder="1" applyAlignment="1">
      <alignment horizontal="center"/>
    </xf>
    <xf numFmtId="0" fontId="4" fillId="0" borderId="0" xfId="3" applyAlignment="1" applyProtection="1">
      <alignment wrapText="1"/>
      <protection locked="0"/>
    </xf>
    <xf numFmtId="0" fontId="1" fillId="0" borderId="6" xfId="3" applyFont="1" applyBorder="1" applyAlignment="1">
      <alignment horizontal="right" vertical="center"/>
    </xf>
    <xf numFmtId="0" fontId="7" fillId="0" borderId="6" xfId="3" applyFont="1" applyBorder="1" applyAlignment="1" applyProtection="1">
      <alignment horizontal="center" vertical="center"/>
      <protection locked="0"/>
    </xf>
    <xf numFmtId="0" fontId="1" fillId="0" borderId="6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1" fillId="0" borderId="0" xfId="3" applyFont="1"/>
    <xf numFmtId="0" fontId="1" fillId="0" borderId="0" xfId="3" applyFont="1" applyAlignment="1">
      <alignment vertical="center"/>
    </xf>
    <xf numFmtId="0" fontId="1" fillId="0" borderId="0" xfId="3" applyFont="1" applyAlignment="1">
      <alignment horizontal="right" vertical="center"/>
    </xf>
    <xf numFmtId="0" fontId="1" fillId="0" borderId="26" xfId="3" applyFont="1" applyBorder="1" applyAlignment="1" applyProtection="1">
      <alignment horizontal="center" vertical="top"/>
      <protection locked="0"/>
    </xf>
    <xf numFmtId="0" fontId="4" fillId="0" borderId="0" xfId="3" applyAlignment="1" applyProtection="1">
      <alignment horizontal="left" wrapText="1"/>
      <protection locked="0"/>
    </xf>
    <xf numFmtId="0" fontId="4" fillId="0" borderId="0" xfId="3" applyAlignment="1" applyProtection="1">
      <alignment horizontal="left"/>
      <protection locked="0"/>
    </xf>
    <xf numFmtId="0" fontId="8" fillId="0" borderId="3" xfId="3" applyFont="1" applyBorder="1" applyAlignment="1" applyProtection="1">
      <alignment vertical="center"/>
      <protection locked="0"/>
    </xf>
    <xf numFmtId="0" fontId="4" fillId="0" borderId="4" xfId="3" applyBorder="1" applyAlignment="1" applyProtection="1">
      <alignment vertical="center"/>
      <protection locked="0"/>
    </xf>
    <xf numFmtId="0" fontId="4" fillId="0" borderId="25" xfId="3" applyBorder="1" applyAlignment="1" applyProtection="1">
      <alignment vertical="center"/>
      <protection locked="0"/>
    </xf>
    <xf numFmtId="0" fontId="4" fillId="0" borderId="3" xfId="3" applyBorder="1" applyAlignment="1" applyProtection="1">
      <alignment vertical="center"/>
      <protection locked="0"/>
    </xf>
    <xf numFmtId="0" fontId="8" fillId="4" borderId="3" xfId="3" applyFont="1" applyFill="1" applyBorder="1" applyAlignment="1">
      <alignment horizontal="left" vertical="center" indent="1"/>
    </xf>
    <xf numFmtId="0" fontId="4" fillId="4" borderId="4" xfId="3" applyFill="1" applyBorder="1" applyAlignment="1">
      <alignment horizontal="left" vertical="center" indent="1"/>
    </xf>
    <xf numFmtId="0" fontId="4" fillId="4" borderId="25" xfId="3" applyFill="1" applyBorder="1" applyAlignment="1">
      <alignment horizontal="left" vertical="center" indent="1"/>
    </xf>
    <xf numFmtId="0" fontId="9" fillId="3" borderId="3" xfId="3" applyFont="1" applyFill="1" applyBorder="1" applyAlignment="1" applyProtection="1">
      <alignment horizontal="left" vertical="center" indent="2"/>
      <protection locked="0"/>
    </xf>
    <xf numFmtId="0" fontId="6" fillId="3" borderId="4" xfId="3" applyFont="1" applyFill="1" applyBorder="1" applyAlignment="1" applyProtection="1">
      <alignment horizontal="left" vertical="center" indent="2"/>
      <protection locked="0"/>
    </xf>
    <xf numFmtId="0" fontId="6" fillId="3" borderId="25" xfId="3" applyFont="1" applyFill="1" applyBorder="1" applyAlignment="1" applyProtection="1">
      <alignment horizontal="left" vertical="center" indent="2"/>
      <protection locked="0"/>
    </xf>
    <xf numFmtId="0" fontId="8" fillId="0" borderId="4" xfId="3" applyFont="1" applyBorder="1" applyAlignment="1" applyProtection="1">
      <alignment vertical="center"/>
      <protection locked="0"/>
    </xf>
    <xf numFmtId="0" fontId="8" fillId="0" borderId="25" xfId="3" applyFont="1" applyBorder="1" applyAlignment="1" applyProtection="1">
      <alignment vertical="center"/>
      <protection locked="0"/>
    </xf>
    <xf numFmtId="0" fontId="8" fillId="0" borderId="5" xfId="3" applyFont="1" applyBorder="1" applyAlignment="1" applyProtection="1">
      <alignment vertical="center"/>
      <protection locked="0"/>
    </xf>
    <xf numFmtId="0" fontId="8" fillId="0" borderId="6" xfId="3" applyFont="1" applyBorder="1" applyAlignment="1" applyProtection="1">
      <alignment vertical="center"/>
      <protection locked="0"/>
    </xf>
    <xf numFmtId="0" fontId="8" fillId="0" borderId="17" xfId="3" applyFont="1" applyBorder="1" applyAlignment="1" applyProtection="1">
      <alignment vertical="center"/>
      <protection locked="0"/>
    </xf>
    <xf numFmtId="0" fontId="9" fillId="3" borderId="5" xfId="3" applyFont="1" applyFill="1" applyBorder="1" applyAlignment="1" applyProtection="1">
      <alignment horizontal="left" vertical="center" indent="2"/>
      <protection locked="0"/>
    </xf>
    <xf numFmtId="0" fontId="6" fillId="3" borderId="6" xfId="3" applyFont="1" applyFill="1" applyBorder="1" applyAlignment="1" applyProtection="1">
      <alignment horizontal="left" vertical="center" indent="2"/>
      <protection locked="0"/>
    </xf>
    <xf numFmtId="0" fontId="6" fillId="3" borderId="17" xfId="3" applyFont="1" applyFill="1" applyBorder="1" applyAlignment="1" applyProtection="1">
      <alignment horizontal="left" vertical="center" indent="2"/>
      <protection locked="0"/>
    </xf>
    <xf numFmtId="0" fontId="6" fillId="3" borderId="27" xfId="3" applyFont="1" applyFill="1" applyBorder="1" applyAlignment="1" applyProtection="1">
      <alignment vertical="center"/>
      <protection locked="0"/>
    </xf>
    <xf numFmtId="165" fontId="6" fillId="3" borderId="27" xfId="3" applyNumberFormat="1" applyFont="1" applyFill="1" applyBorder="1" applyAlignment="1" applyProtection="1">
      <alignment horizontal="center" vertical="center"/>
      <protection locked="0"/>
    </xf>
    <xf numFmtId="0" fontId="8" fillId="0" borderId="2" xfId="3" applyFont="1" applyBorder="1" applyAlignment="1" applyProtection="1">
      <alignment vertical="center"/>
      <protection locked="0"/>
    </xf>
    <xf numFmtId="0" fontId="4" fillId="0" borderId="8" xfId="3" applyBorder="1" applyAlignment="1" applyProtection="1">
      <alignment vertical="center"/>
      <protection locked="0"/>
    </xf>
    <xf numFmtId="0" fontId="4" fillId="0" borderId="16" xfId="3" applyBorder="1" applyAlignment="1" applyProtection="1">
      <alignment vertical="center"/>
      <protection locked="0"/>
    </xf>
    <xf numFmtId="0" fontId="8" fillId="4" borderId="2" xfId="3" applyFont="1" applyFill="1" applyBorder="1" applyAlignment="1">
      <alignment horizontal="left" vertical="center" indent="1"/>
    </xf>
    <xf numFmtId="0" fontId="4" fillId="4" borderId="8" xfId="3" applyFill="1" applyBorder="1" applyAlignment="1">
      <alignment horizontal="left" vertical="center" indent="1"/>
    </xf>
    <xf numFmtId="0" fontId="4" fillId="4" borderId="16" xfId="3" applyFill="1" applyBorder="1" applyAlignment="1">
      <alignment horizontal="left" vertical="center" indent="1"/>
    </xf>
    <xf numFmtId="0" fontId="4" fillId="0" borderId="5" xfId="3" applyBorder="1" applyAlignment="1" applyProtection="1">
      <alignment vertical="center"/>
      <protection locked="0"/>
    </xf>
    <xf numFmtId="0" fontId="4" fillId="0" borderId="6" xfId="3" applyBorder="1" applyAlignment="1" applyProtection="1">
      <alignment vertical="center"/>
      <protection locked="0"/>
    </xf>
    <xf numFmtId="0" fontId="4" fillId="0" borderId="17" xfId="3" applyBorder="1" applyAlignment="1" applyProtection="1">
      <alignment vertical="center"/>
      <protection locked="0"/>
    </xf>
    <xf numFmtId="0" fontId="3" fillId="0" borderId="0" xfId="3" applyFont="1" applyAlignment="1" applyProtection="1">
      <alignment horizontal="center"/>
      <protection locked="0"/>
    </xf>
    <xf numFmtId="0" fontId="1" fillId="3" borderId="3" xfId="0" applyFont="1" applyFill="1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vertical="center"/>
      <protection locked="0"/>
    </xf>
    <xf numFmtId="0" fontId="1" fillId="3" borderId="25" xfId="0" applyFont="1" applyFill="1" applyBorder="1" applyAlignment="1" applyProtection="1">
      <alignment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165" fontId="7" fillId="3" borderId="4" xfId="0" applyNumberFormat="1" applyFont="1" applyFill="1" applyBorder="1" applyAlignment="1" applyProtection="1">
      <alignment horizontal="center" vertical="center"/>
      <protection locked="0"/>
    </xf>
    <xf numFmtId="0" fontId="7" fillId="6" borderId="4" xfId="0" applyFont="1" applyFill="1" applyBorder="1" applyAlignment="1" applyProtection="1">
      <alignment horizontal="center" vertical="center"/>
      <protection locked="0"/>
    </xf>
    <xf numFmtId="0" fontId="7" fillId="6" borderId="25" xfId="0" applyFont="1" applyFill="1" applyBorder="1" applyAlignment="1" applyProtection="1">
      <alignment horizontal="center" vertical="center"/>
      <protection locked="0"/>
    </xf>
    <xf numFmtId="0" fontId="7" fillId="0" borderId="30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6" borderId="6" xfId="0" applyFont="1" applyFill="1" applyBorder="1" applyAlignment="1" applyProtection="1">
      <alignment horizontal="center" vertical="center"/>
      <protection locked="0"/>
    </xf>
    <xf numFmtId="0" fontId="7" fillId="6" borderId="17" xfId="0" applyFont="1" applyFill="1" applyBorder="1" applyAlignment="1" applyProtection="1">
      <alignment horizontal="center" vertical="center"/>
      <protection locked="0"/>
    </xf>
    <xf numFmtId="0" fontId="1" fillId="6" borderId="32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1" fillId="6" borderId="33" xfId="0" applyFont="1" applyFill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 applyProtection="1">
      <alignment horizontal="center" vertical="center"/>
      <protection locked="0"/>
    </xf>
    <xf numFmtId="0" fontId="7" fillId="6" borderId="16" xfId="0" applyFont="1" applyFill="1" applyBorder="1" applyAlignment="1" applyProtection="1">
      <alignment horizontal="center" vertical="center"/>
      <protection locked="0"/>
    </xf>
    <xf numFmtId="0" fontId="7" fillId="6" borderId="26" xfId="0" applyFont="1" applyFill="1" applyBorder="1" applyAlignment="1" applyProtection="1">
      <alignment horizontal="center" vertical="center"/>
      <protection locked="0"/>
    </xf>
    <xf numFmtId="0" fontId="7" fillId="6" borderId="36" xfId="0" applyFont="1" applyFill="1" applyBorder="1" applyAlignment="1" applyProtection="1">
      <alignment horizontal="center" vertical="center"/>
      <protection locked="0"/>
    </xf>
    <xf numFmtId="0" fontId="1" fillId="5" borderId="9" xfId="0" applyFont="1" applyFill="1" applyBorder="1" applyAlignment="1">
      <alignment horizontal="center" vertical="center"/>
    </xf>
    <xf numFmtId="0" fontId="8" fillId="3" borderId="32" xfId="0" applyFont="1" applyFill="1" applyBorder="1" applyAlignment="1" applyProtection="1">
      <alignment vertical="top" wrapText="1"/>
      <protection locked="0"/>
    </xf>
    <xf numFmtId="0" fontId="8" fillId="3" borderId="4" xfId="0" applyFont="1" applyFill="1" applyBorder="1" applyAlignment="1" applyProtection="1">
      <alignment vertical="top" wrapText="1"/>
      <protection locked="0"/>
    </xf>
    <xf numFmtId="0" fontId="8" fillId="3" borderId="33" xfId="0" applyFont="1" applyFill="1" applyBorder="1" applyAlignment="1" applyProtection="1">
      <alignment vertical="top" wrapText="1"/>
      <protection locked="0"/>
    </xf>
    <xf numFmtId="0" fontId="7" fillId="0" borderId="14" xfId="0" applyFont="1" applyBorder="1" applyAlignment="1">
      <alignment horizontal="center" vertical="center"/>
    </xf>
    <xf numFmtId="0" fontId="1" fillId="3" borderId="2" xfId="0" applyFont="1" applyFill="1" applyBorder="1" applyAlignment="1" applyProtection="1">
      <alignment vertical="center"/>
      <protection locked="0"/>
    </xf>
    <xf numFmtId="0" fontId="1" fillId="3" borderId="8" xfId="0" applyFont="1" applyFill="1" applyBorder="1" applyAlignment="1" applyProtection="1">
      <alignment vertical="center"/>
      <protection locked="0"/>
    </xf>
    <xf numFmtId="0" fontId="1" fillId="3" borderId="16" xfId="0" applyFont="1" applyFill="1" applyBorder="1" applyAlignment="1" applyProtection="1">
      <alignment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vertical="center"/>
      <protection locked="0"/>
    </xf>
    <xf numFmtId="0" fontId="1" fillId="3" borderId="6" xfId="0" applyFont="1" applyFill="1" applyBorder="1" applyAlignment="1" applyProtection="1">
      <alignment vertical="center"/>
      <protection locked="0"/>
    </xf>
    <xf numFmtId="0" fontId="1" fillId="3" borderId="17" xfId="0" applyFont="1" applyFill="1" applyBorder="1" applyAlignment="1" applyProtection="1">
      <alignment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17" xfId="0" applyFont="1" applyFill="1" applyBorder="1" applyAlignment="1" applyProtection="1">
      <alignment horizontal="center" vertical="center"/>
      <protection locked="0"/>
    </xf>
    <xf numFmtId="165" fontId="1" fillId="3" borderId="5" xfId="0" applyNumberFormat="1" applyFont="1" applyFill="1" applyBorder="1" applyAlignment="1" applyProtection="1">
      <alignment horizontal="center" vertical="center"/>
      <protection locked="0"/>
    </xf>
    <xf numFmtId="165" fontId="1" fillId="3" borderId="6" xfId="0" applyNumberFormat="1" applyFont="1" applyFill="1" applyBorder="1" applyAlignment="1" applyProtection="1">
      <alignment horizontal="center" vertical="center"/>
      <protection locked="0"/>
    </xf>
    <xf numFmtId="165" fontId="1" fillId="3" borderId="17" xfId="0" applyNumberFormat="1" applyFont="1" applyFill="1" applyBorder="1" applyAlignment="1" applyProtection="1">
      <alignment horizontal="center" vertical="center"/>
      <protection locked="0"/>
    </xf>
    <xf numFmtId="165" fontId="1" fillId="3" borderId="3" xfId="0" applyNumberFormat="1" applyFont="1" applyFill="1" applyBorder="1" applyAlignment="1" applyProtection="1">
      <alignment horizontal="center" vertical="center"/>
      <protection locked="0"/>
    </xf>
    <xf numFmtId="165" fontId="1" fillId="3" borderId="4" xfId="0" applyNumberFormat="1" applyFont="1" applyFill="1" applyBorder="1" applyAlignment="1" applyProtection="1">
      <alignment horizontal="center" vertical="center"/>
      <protection locked="0"/>
    </xf>
    <xf numFmtId="165" fontId="1" fillId="3" borderId="25" xfId="0" applyNumberFormat="1" applyFont="1" applyFill="1" applyBorder="1" applyAlignment="1" applyProtection="1">
      <alignment horizontal="center" vertical="center"/>
      <protection locked="0"/>
    </xf>
    <xf numFmtId="165" fontId="1" fillId="3" borderId="2" xfId="0" applyNumberFormat="1" applyFont="1" applyFill="1" applyBorder="1" applyAlignment="1" applyProtection="1">
      <alignment horizontal="center" vertical="center"/>
      <protection locked="0"/>
    </xf>
    <xf numFmtId="165" fontId="1" fillId="3" borderId="8" xfId="0" applyNumberFormat="1" applyFont="1" applyFill="1" applyBorder="1" applyAlignment="1" applyProtection="1">
      <alignment horizontal="center" vertical="center"/>
      <protection locked="0"/>
    </xf>
    <xf numFmtId="165" fontId="1" fillId="3" borderId="16" xfId="0" applyNumberFormat="1" applyFont="1" applyFill="1" applyBorder="1" applyAlignment="1" applyProtection="1">
      <alignment horizontal="center" vertical="center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7" fillId="3" borderId="17" xfId="0" applyFont="1" applyFill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165" fontId="7" fillId="3" borderId="0" xfId="0" applyNumberFormat="1" applyFont="1" applyFill="1" applyAlignment="1" applyProtection="1">
      <alignment horizontal="center" vertical="center"/>
      <protection locked="0"/>
    </xf>
    <xf numFmtId="0" fontId="7" fillId="6" borderId="0" xfId="0" applyFont="1" applyFill="1" applyAlignment="1" applyProtection="1">
      <alignment horizontal="center" vertical="center"/>
      <protection locked="0"/>
    </xf>
    <xf numFmtId="0" fontId="7" fillId="6" borderId="19" xfId="0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7" fillId="3" borderId="3" xfId="0" applyFont="1" applyFill="1" applyBorder="1" applyAlignment="1" applyProtection="1">
      <alignment vertical="center"/>
      <protection locked="0"/>
    </xf>
    <xf numFmtId="164" fontId="7" fillId="3" borderId="3" xfId="0" applyNumberFormat="1" applyFont="1" applyFill="1" applyBorder="1" applyAlignment="1" applyProtection="1">
      <alignment horizontal="center" vertical="center"/>
      <protection locked="0"/>
    </xf>
    <xf numFmtId="164" fontId="7" fillId="3" borderId="25" xfId="0" applyNumberFormat="1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vertical="center"/>
      <protection locked="0"/>
    </xf>
    <xf numFmtId="164" fontId="7" fillId="3" borderId="5" xfId="0" applyNumberFormat="1" applyFont="1" applyFill="1" applyBorder="1" applyAlignment="1" applyProtection="1">
      <alignment horizontal="center" vertical="center"/>
      <protection locked="0"/>
    </xf>
    <xf numFmtId="164" fontId="7" fillId="3" borderId="17" xfId="0" applyNumberFormat="1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vertical="center"/>
      <protection locked="0"/>
    </xf>
    <xf numFmtId="164" fontId="7" fillId="3" borderId="2" xfId="0" applyNumberFormat="1" applyFont="1" applyFill="1" applyBorder="1" applyAlignment="1" applyProtection="1">
      <alignment horizontal="center" vertical="center"/>
      <protection locked="0"/>
    </xf>
    <xf numFmtId="164" fontId="7" fillId="3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5" xfId="0" applyFont="1" applyFill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" fillId="6" borderId="5" xfId="0" applyFont="1" applyFill="1" applyBorder="1" applyAlignment="1" applyProtection="1">
      <alignment horizontal="center" vertical="center"/>
      <protection locked="0"/>
    </xf>
    <xf numFmtId="0" fontId="1" fillId="6" borderId="6" xfId="0" applyFont="1" applyFill="1" applyBorder="1" applyAlignment="1" applyProtection="1">
      <alignment horizontal="center" vertical="center"/>
      <protection locked="0"/>
    </xf>
    <xf numFmtId="0" fontId="1" fillId="6" borderId="17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8" xfId="0" applyFont="1" applyFill="1" applyBorder="1" applyAlignment="1" applyProtection="1">
      <alignment horizontal="center" vertical="center"/>
      <protection locked="0"/>
    </xf>
    <xf numFmtId="0" fontId="1" fillId="6" borderId="16" xfId="0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0" borderId="14" xfId="0" applyFont="1" applyBorder="1"/>
    <xf numFmtId="0" fontId="1" fillId="0" borderId="15" xfId="0" applyFont="1" applyBorder="1"/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25" xfId="0" applyFont="1" applyBorder="1"/>
    <xf numFmtId="0" fontId="5" fillId="2" borderId="1" xfId="1" applyFont="1" applyFill="1" applyBorder="1" applyAlignment="1">
      <alignment horizontal="left" vertical="center"/>
    </xf>
    <xf numFmtId="0" fontId="5" fillId="2" borderId="7" xfId="1" applyFont="1" applyFill="1" applyBorder="1" applyAlignment="1">
      <alignment horizontal="left" vertical="center"/>
    </xf>
    <xf numFmtId="0" fontId="5" fillId="2" borderId="20" xfId="1" applyFont="1" applyFill="1" applyBorder="1" applyAlignment="1">
      <alignment horizontal="left" vertical="center"/>
    </xf>
    <xf numFmtId="0" fontId="8" fillId="3" borderId="32" xfId="3" applyFont="1" applyFill="1" applyBorder="1" applyAlignment="1" applyProtection="1">
      <alignment vertical="top" wrapText="1"/>
      <protection locked="0"/>
    </xf>
    <xf numFmtId="0" fontId="8" fillId="3" borderId="4" xfId="3" applyFont="1" applyFill="1" applyBorder="1" applyAlignment="1" applyProtection="1">
      <alignment vertical="top" wrapText="1"/>
      <protection locked="0"/>
    </xf>
    <xf numFmtId="0" fontId="8" fillId="3" borderId="33" xfId="3" applyFont="1" applyFill="1" applyBorder="1" applyAlignment="1" applyProtection="1">
      <alignment vertical="top" wrapText="1"/>
      <protection locked="0"/>
    </xf>
    <xf numFmtId="0" fontId="1" fillId="3" borderId="3" xfId="3" applyFont="1" applyFill="1" applyBorder="1" applyAlignment="1" applyProtection="1">
      <alignment vertical="center" wrapText="1"/>
      <protection locked="0"/>
    </xf>
    <xf numFmtId="0" fontId="4" fillId="0" borderId="4" xfId="3" applyBorder="1" applyAlignment="1" applyProtection="1">
      <alignment vertical="center" wrapText="1"/>
      <protection locked="0"/>
    </xf>
    <xf numFmtId="0" fontId="4" fillId="0" borderId="25" xfId="3" applyBorder="1" applyAlignment="1" applyProtection="1">
      <alignment vertical="center" wrapText="1"/>
      <protection locked="0"/>
    </xf>
    <xf numFmtId="165" fontId="1" fillId="3" borderId="3" xfId="3" applyNumberFormat="1" applyFont="1" applyFill="1" applyBorder="1" applyAlignment="1" applyProtection="1">
      <alignment horizontal="center" vertical="center"/>
      <protection locked="0"/>
    </xf>
    <xf numFmtId="165" fontId="1" fillId="3" borderId="25" xfId="3" applyNumberFormat="1" applyFont="1" applyFill="1" applyBorder="1" applyAlignment="1" applyProtection="1">
      <alignment horizontal="center" vertical="center"/>
      <protection locked="0"/>
    </xf>
    <xf numFmtId="0" fontId="1" fillId="3" borderId="3" xfId="3" applyFont="1" applyFill="1" applyBorder="1" applyAlignment="1" applyProtection="1">
      <alignment horizontal="center" vertical="center"/>
      <protection locked="0"/>
    </xf>
    <xf numFmtId="0" fontId="1" fillId="3" borderId="25" xfId="3" applyFont="1" applyFill="1" applyBorder="1" applyAlignment="1" applyProtection="1">
      <alignment horizontal="center" vertical="center"/>
      <protection locked="0"/>
    </xf>
    <xf numFmtId="0" fontId="1" fillId="3" borderId="5" xfId="3" applyFont="1" applyFill="1" applyBorder="1" applyAlignment="1" applyProtection="1">
      <alignment vertical="center" wrapText="1"/>
      <protection locked="0"/>
    </xf>
    <xf numFmtId="0" fontId="4" fillId="0" borderId="6" xfId="3" applyBorder="1" applyAlignment="1" applyProtection="1">
      <alignment vertical="center" wrapText="1"/>
      <protection locked="0"/>
    </xf>
    <xf numFmtId="0" fontId="4" fillId="0" borderId="17" xfId="3" applyBorder="1" applyAlignment="1" applyProtection="1">
      <alignment vertical="center" wrapText="1"/>
      <protection locked="0"/>
    </xf>
    <xf numFmtId="165" fontId="1" fillId="3" borderId="5" xfId="3" applyNumberFormat="1" applyFont="1" applyFill="1" applyBorder="1" applyAlignment="1" applyProtection="1">
      <alignment horizontal="center" vertical="center"/>
      <protection locked="0"/>
    </xf>
    <xf numFmtId="165" fontId="1" fillId="3" borderId="17" xfId="3" applyNumberFormat="1" applyFont="1" applyFill="1" applyBorder="1" applyAlignment="1" applyProtection="1">
      <alignment horizontal="center" vertical="center"/>
      <protection locked="0"/>
    </xf>
    <xf numFmtId="0" fontId="1" fillId="3" borderId="5" xfId="3" applyFont="1" applyFill="1" applyBorder="1" applyAlignment="1" applyProtection="1">
      <alignment horizontal="center" vertical="center"/>
      <protection locked="0"/>
    </xf>
    <xf numFmtId="0" fontId="1" fillId="3" borderId="17" xfId="3" applyFont="1" applyFill="1" applyBorder="1" applyAlignment="1" applyProtection="1">
      <alignment horizontal="center" vertical="center"/>
      <protection locked="0"/>
    </xf>
    <xf numFmtId="0" fontId="7" fillId="0" borderId="13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7" fillId="0" borderId="13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1" fillId="3" borderId="2" xfId="3" applyFont="1" applyFill="1" applyBorder="1" applyAlignment="1" applyProtection="1">
      <alignment vertical="center" wrapText="1"/>
      <protection locked="0"/>
    </xf>
    <xf numFmtId="0" fontId="4" fillId="0" borderId="8" xfId="3" applyBorder="1" applyAlignment="1" applyProtection="1">
      <alignment vertical="center" wrapText="1"/>
      <protection locked="0"/>
    </xf>
    <xf numFmtId="0" fontId="4" fillId="0" borderId="16" xfId="3" applyBorder="1" applyAlignment="1" applyProtection="1">
      <alignment vertical="center" wrapText="1"/>
      <protection locked="0"/>
    </xf>
    <xf numFmtId="165" fontId="1" fillId="3" borderId="2" xfId="3" applyNumberFormat="1" applyFont="1" applyFill="1" applyBorder="1" applyAlignment="1" applyProtection="1">
      <alignment horizontal="center" vertical="center"/>
      <protection locked="0"/>
    </xf>
    <xf numFmtId="165" fontId="1" fillId="3" borderId="16" xfId="3" applyNumberFormat="1" applyFont="1" applyFill="1" applyBorder="1" applyAlignment="1" applyProtection="1">
      <alignment horizontal="center" vertical="center"/>
      <protection locked="0"/>
    </xf>
    <xf numFmtId="0" fontId="1" fillId="3" borderId="2" xfId="3" applyFont="1" applyFill="1" applyBorder="1" applyAlignment="1" applyProtection="1">
      <alignment horizontal="center" vertical="center"/>
      <protection locked="0"/>
    </xf>
    <xf numFmtId="0" fontId="1" fillId="3" borderId="16" xfId="3" applyFont="1" applyFill="1" applyBorder="1" applyAlignment="1" applyProtection="1">
      <alignment horizontal="center" vertical="center"/>
      <protection locked="0"/>
    </xf>
    <xf numFmtId="4" fontId="1" fillId="3" borderId="5" xfId="3" applyNumberFormat="1" applyFont="1" applyFill="1" applyBorder="1" applyAlignment="1" applyProtection="1">
      <alignment horizontal="center" vertical="center"/>
      <protection locked="0"/>
    </xf>
    <xf numFmtId="4" fontId="1" fillId="3" borderId="17" xfId="3" applyNumberFormat="1" applyFont="1" applyFill="1" applyBorder="1" applyAlignment="1" applyProtection="1">
      <alignment horizontal="center" vertical="center"/>
      <protection locked="0"/>
    </xf>
    <xf numFmtId="0" fontId="4" fillId="0" borderId="4" xfId="3" applyBorder="1" applyAlignment="1">
      <alignment vertical="center" wrapText="1"/>
    </xf>
    <xf numFmtId="0" fontId="4" fillId="0" borderId="25" xfId="3" applyBorder="1" applyAlignment="1">
      <alignment vertical="center" wrapText="1"/>
    </xf>
    <xf numFmtId="4" fontId="1" fillId="3" borderId="3" xfId="3" applyNumberFormat="1" applyFont="1" applyFill="1" applyBorder="1" applyAlignment="1" applyProtection="1">
      <alignment horizontal="center" vertical="center"/>
      <protection locked="0"/>
    </xf>
    <xf numFmtId="4" fontId="1" fillId="3" borderId="25" xfId="3" applyNumberFormat="1" applyFont="1" applyFill="1" applyBorder="1" applyAlignment="1" applyProtection="1">
      <alignment horizontal="center" vertical="center"/>
      <protection locked="0"/>
    </xf>
    <xf numFmtId="0" fontId="4" fillId="0" borderId="6" xfId="3" applyBorder="1" applyAlignment="1">
      <alignment vertical="center" wrapText="1"/>
    </xf>
    <xf numFmtId="0" fontId="4" fillId="0" borderId="17" xfId="3" applyBorder="1" applyAlignment="1">
      <alignment vertical="center" wrapText="1"/>
    </xf>
    <xf numFmtId="4" fontId="1" fillId="3" borderId="2" xfId="3" applyNumberFormat="1" applyFont="1" applyFill="1" applyBorder="1" applyAlignment="1" applyProtection="1">
      <alignment horizontal="center" vertical="center"/>
      <protection locked="0"/>
    </xf>
    <xf numFmtId="4" fontId="1" fillId="3" borderId="16" xfId="3" applyNumberFormat="1" applyFont="1" applyFill="1" applyBorder="1" applyAlignment="1" applyProtection="1">
      <alignment horizontal="center" vertical="center"/>
      <protection locked="0"/>
    </xf>
    <xf numFmtId="0" fontId="4" fillId="0" borderId="8" xfId="3" applyBorder="1" applyAlignment="1">
      <alignment vertical="center" wrapText="1"/>
    </xf>
    <xf numFmtId="0" fontId="4" fillId="0" borderId="16" xfId="3" applyBorder="1" applyAlignment="1">
      <alignment vertical="center" wrapText="1"/>
    </xf>
    <xf numFmtId="0" fontId="1" fillId="3" borderId="8" xfId="3" applyFont="1" applyFill="1" applyBorder="1" applyAlignment="1" applyProtection="1">
      <alignment vertical="center" wrapText="1"/>
      <protection locked="0"/>
    </xf>
    <xf numFmtId="0" fontId="1" fillId="3" borderId="16" xfId="3" applyFont="1" applyFill="1" applyBorder="1" applyAlignment="1" applyProtection="1">
      <alignment vertical="center" wrapText="1"/>
      <protection locked="0"/>
    </xf>
    <xf numFmtId="0" fontId="8" fillId="2" borderId="7" xfId="3" applyFont="1" applyFill="1" applyBorder="1" applyAlignment="1">
      <alignment horizontal="center" vertical="center"/>
    </xf>
    <xf numFmtId="0" fontId="8" fillId="2" borderId="20" xfId="3" applyFont="1" applyFill="1" applyBorder="1" applyAlignment="1">
      <alignment horizontal="center" vertical="center"/>
    </xf>
    <xf numFmtId="167" fontId="1" fillId="3" borderId="5" xfId="3" applyNumberFormat="1" applyFont="1" applyFill="1" applyBorder="1" applyAlignment="1" applyProtection="1">
      <alignment vertical="center"/>
      <protection locked="0"/>
    </xf>
    <xf numFmtId="167" fontId="1" fillId="3" borderId="6" xfId="3" applyNumberFormat="1" applyFont="1" applyFill="1" applyBorder="1" applyAlignment="1" applyProtection="1">
      <alignment vertical="center"/>
      <protection locked="0"/>
    </xf>
    <xf numFmtId="167" fontId="1" fillId="3" borderId="17" xfId="3" applyNumberFormat="1" applyFont="1" applyFill="1" applyBorder="1" applyAlignment="1" applyProtection="1">
      <alignment vertical="center"/>
      <protection locked="0"/>
    </xf>
    <xf numFmtId="167" fontId="1" fillId="3" borderId="3" xfId="3" applyNumberFormat="1" applyFont="1" applyFill="1" applyBorder="1" applyAlignment="1" applyProtection="1">
      <alignment vertical="center"/>
      <protection locked="0"/>
    </xf>
    <xf numFmtId="167" fontId="1" fillId="3" borderId="4" xfId="3" applyNumberFormat="1" applyFont="1" applyFill="1" applyBorder="1" applyAlignment="1" applyProtection="1">
      <alignment vertical="center"/>
      <protection locked="0"/>
    </xf>
    <xf numFmtId="167" fontId="1" fillId="3" borderId="25" xfId="3" applyNumberFormat="1" applyFont="1" applyFill="1" applyBorder="1" applyAlignment="1" applyProtection="1">
      <alignment vertical="center"/>
      <protection locked="0"/>
    </xf>
    <xf numFmtId="0" fontId="7" fillId="0" borderId="14" xfId="3" applyFont="1" applyBorder="1" applyAlignment="1">
      <alignment horizontal="center" vertical="center" wrapText="1"/>
    </xf>
    <xf numFmtId="167" fontId="1" fillId="0" borderId="21" xfId="3" applyNumberFormat="1" applyFont="1" applyBorder="1" applyAlignment="1" applyProtection="1">
      <alignment vertical="center"/>
      <protection locked="0"/>
    </xf>
    <xf numFmtId="167" fontId="1" fillId="3" borderId="2" xfId="3" applyNumberFormat="1" applyFont="1" applyFill="1" applyBorder="1" applyAlignment="1" applyProtection="1">
      <alignment vertical="center"/>
      <protection locked="0"/>
    </xf>
    <xf numFmtId="167" fontId="1" fillId="3" borderId="8" xfId="3" applyNumberFormat="1" applyFont="1" applyFill="1" applyBorder="1" applyAlignment="1" applyProtection="1">
      <alignment vertical="center"/>
      <protection locked="0"/>
    </xf>
    <xf numFmtId="167" fontId="1" fillId="3" borderId="16" xfId="3" applyNumberFormat="1" applyFont="1" applyFill="1" applyBorder="1" applyAlignment="1" applyProtection="1">
      <alignment vertical="center"/>
      <protection locked="0"/>
    </xf>
    <xf numFmtId="167" fontId="7" fillId="7" borderId="5" xfId="3" applyNumberFormat="1" applyFont="1" applyFill="1" applyBorder="1" applyAlignment="1" applyProtection="1">
      <alignment vertical="center"/>
      <protection locked="0"/>
    </xf>
    <xf numFmtId="167" fontId="7" fillId="7" borderId="6" xfId="3" applyNumberFormat="1" applyFont="1" applyFill="1" applyBorder="1" applyAlignment="1" applyProtection="1">
      <alignment vertical="center"/>
      <protection locked="0"/>
    </xf>
    <xf numFmtId="167" fontId="7" fillId="7" borderId="17" xfId="3" applyNumberFormat="1" applyFont="1" applyFill="1" applyBorder="1" applyAlignment="1" applyProtection="1">
      <alignment vertical="center"/>
      <protection locked="0"/>
    </xf>
    <xf numFmtId="166" fontId="7" fillId="6" borderId="6" xfId="3" applyNumberFormat="1" applyFont="1" applyFill="1" applyBorder="1" applyAlignment="1" applyProtection="1">
      <alignment horizontal="center" vertical="center"/>
      <protection locked="0"/>
    </xf>
    <xf numFmtId="166" fontId="7" fillId="6" borderId="17" xfId="3" applyNumberFormat="1" applyFont="1" applyFill="1" applyBorder="1" applyAlignment="1" applyProtection="1">
      <alignment horizontal="center" vertical="center"/>
      <protection locked="0"/>
    </xf>
    <xf numFmtId="0" fontId="7" fillId="6" borderId="8" xfId="3" applyFont="1" applyFill="1" applyBorder="1" applyAlignment="1" applyProtection="1">
      <alignment horizontal="left" vertical="center"/>
      <protection locked="0"/>
    </xf>
    <xf numFmtId="0" fontId="4" fillId="0" borderId="8" xfId="3" applyBorder="1" applyAlignment="1">
      <alignment horizontal="left" vertical="center"/>
    </xf>
    <xf numFmtId="0" fontId="4" fillId="0" borderId="16" xfId="3" applyBorder="1" applyAlignment="1">
      <alignment horizontal="left" vertical="center"/>
    </xf>
    <xf numFmtId="0" fontId="7" fillId="3" borderId="4" xfId="3" applyFont="1" applyFill="1" applyBorder="1" applyAlignment="1" applyProtection="1">
      <alignment horizontal="left" vertical="center"/>
      <protection locked="0"/>
    </xf>
    <xf numFmtId="0" fontId="4" fillId="0" borderId="4" xfId="3" applyBorder="1" applyAlignment="1">
      <alignment horizontal="left" vertical="center"/>
    </xf>
    <xf numFmtId="0" fontId="4" fillId="0" borderId="25" xfId="3" applyBorder="1" applyAlignment="1">
      <alignment horizontal="left" vertical="center"/>
    </xf>
    <xf numFmtId="0" fontId="7" fillId="3" borderId="4" xfId="3" applyFont="1" applyFill="1" applyBorder="1" applyAlignment="1" applyProtection="1">
      <alignment horizontal="center" vertical="center"/>
      <protection locked="0"/>
    </xf>
    <xf numFmtId="0" fontId="7" fillId="6" borderId="4" xfId="3" applyFont="1" applyFill="1" applyBorder="1" applyAlignment="1" applyProtection="1">
      <alignment horizontal="center" vertical="center"/>
      <protection locked="0"/>
    </xf>
    <xf numFmtId="0" fontId="7" fillId="6" borderId="25" xfId="3" applyFont="1" applyFill="1" applyBorder="1" applyAlignment="1" applyProtection="1">
      <alignment horizontal="center" vertical="center"/>
      <protection locked="0"/>
    </xf>
    <xf numFmtId="0" fontId="7" fillId="3" borderId="6" xfId="3" applyFont="1" applyFill="1" applyBorder="1" applyAlignment="1" applyProtection="1">
      <alignment horizontal="center" vertical="center"/>
      <protection locked="0"/>
    </xf>
    <xf numFmtId="4" fontId="7" fillId="7" borderId="5" xfId="3" applyNumberFormat="1" applyFont="1" applyFill="1" applyBorder="1" applyAlignment="1" applyProtection="1">
      <alignment horizontal="center" vertical="center"/>
      <protection locked="0"/>
    </xf>
    <xf numFmtId="4" fontId="7" fillId="7" borderId="6" xfId="3" applyNumberFormat="1" applyFont="1" applyFill="1" applyBorder="1" applyAlignment="1" applyProtection="1">
      <alignment horizontal="center" vertical="center"/>
      <protection locked="0"/>
    </xf>
    <xf numFmtId="4" fontId="7" fillId="7" borderId="17" xfId="3" applyNumberFormat="1" applyFont="1" applyFill="1" applyBorder="1" applyAlignment="1" applyProtection="1">
      <alignment horizontal="center" vertical="center"/>
      <protection locked="0"/>
    </xf>
    <xf numFmtId="4" fontId="1" fillId="3" borderId="4" xfId="3" applyNumberFormat="1" applyFont="1" applyFill="1" applyBorder="1" applyAlignment="1" applyProtection="1">
      <alignment horizontal="center" vertical="center"/>
      <protection locked="0"/>
    </xf>
    <xf numFmtId="4" fontId="1" fillId="3" borderId="6" xfId="3" applyNumberFormat="1" applyFont="1" applyFill="1" applyBorder="1" applyAlignment="1" applyProtection="1">
      <alignment horizontal="center" vertical="center"/>
      <protection locked="0"/>
    </xf>
    <xf numFmtId="4" fontId="1" fillId="3" borderId="8" xfId="3" applyNumberFormat="1" applyFont="1" applyFill="1" applyBorder="1" applyAlignment="1" applyProtection="1">
      <alignment horizontal="center" vertical="center"/>
      <protection locked="0"/>
    </xf>
    <xf numFmtId="3" fontId="1" fillId="3" borderId="3" xfId="3" applyNumberFormat="1" applyFont="1" applyFill="1" applyBorder="1" applyAlignment="1" applyProtection="1">
      <alignment horizontal="center" vertical="center"/>
      <protection locked="0"/>
    </xf>
    <xf numFmtId="3" fontId="1" fillId="3" borderId="4" xfId="3" applyNumberFormat="1" applyFont="1" applyFill="1" applyBorder="1" applyAlignment="1" applyProtection="1">
      <alignment horizontal="center" vertical="center"/>
      <protection locked="0"/>
    </xf>
    <xf numFmtId="3" fontId="1" fillId="3" borderId="25" xfId="3" applyNumberFormat="1" applyFont="1" applyFill="1" applyBorder="1" applyAlignment="1" applyProtection="1">
      <alignment horizontal="center" vertical="center"/>
      <protection locked="0"/>
    </xf>
    <xf numFmtId="3" fontId="1" fillId="3" borderId="5" xfId="3" applyNumberFormat="1" applyFont="1" applyFill="1" applyBorder="1" applyAlignment="1" applyProtection="1">
      <alignment horizontal="center" vertical="center"/>
      <protection locked="0"/>
    </xf>
    <xf numFmtId="3" fontId="1" fillId="3" borderId="6" xfId="3" applyNumberFormat="1" applyFont="1" applyFill="1" applyBorder="1" applyAlignment="1" applyProtection="1">
      <alignment horizontal="center" vertical="center"/>
      <protection locked="0"/>
    </xf>
    <xf numFmtId="3" fontId="1" fillId="3" borderId="17" xfId="3" applyNumberFormat="1" applyFont="1" applyFill="1" applyBorder="1" applyAlignment="1" applyProtection="1">
      <alignment horizontal="center" vertical="center"/>
      <protection locked="0"/>
    </xf>
    <xf numFmtId="168" fontId="1" fillId="3" borderId="2" xfId="3" applyNumberFormat="1" applyFont="1" applyFill="1" applyBorder="1" applyAlignment="1" applyProtection="1">
      <alignment horizontal="center" vertical="center"/>
      <protection locked="0"/>
    </xf>
    <xf numFmtId="168" fontId="1" fillId="3" borderId="8" xfId="3" applyNumberFormat="1" applyFont="1" applyFill="1" applyBorder="1" applyAlignment="1" applyProtection="1">
      <alignment horizontal="center" vertical="center"/>
      <protection locked="0"/>
    </xf>
    <xf numFmtId="168" fontId="1" fillId="3" borderId="16" xfId="3" applyNumberFormat="1" applyFont="1" applyFill="1" applyBorder="1" applyAlignment="1" applyProtection="1">
      <alignment horizontal="center" vertical="center"/>
      <protection locked="0"/>
    </xf>
    <xf numFmtId="168" fontId="1" fillId="3" borderId="3" xfId="3" applyNumberFormat="1" applyFont="1" applyFill="1" applyBorder="1" applyAlignment="1" applyProtection="1">
      <alignment horizontal="center" vertical="center"/>
      <protection locked="0"/>
    </xf>
    <xf numFmtId="168" fontId="1" fillId="3" borderId="4" xfId="3" applyNumberFormat="1" applyFont="1" applyFill="1" applyBorder="1" applyAlignment="1" applyProtection="1">
      <alignment horizontal="center" vertical="center"/>
      <protection locked="0"/>
    </xf>
    <xf numFmtId="168" fontId="1" fillId="3" borderId="25" xfId="3" applyNumberFormat="1" applyFont="1" applyFill="1" applyBorder="1" applyAlignment="1" applyProtection="1">
      <alignment horizontal="center" vertical="center"/>
      <protection locked="0"/>
    </xf>
    <xf numFmtId="168" fontId="1" fillId="3" borderId="5" xfId="3" applyNumberFormat="1" applyFont="1" applyFill="1" applyBorder="1" applyAlignment="1" applyProtection="1">
      <alignment horizontal="center" vertical="center"/>
      <protection locked="0"/>
    </xf>
    <xf numFmtId="168" fontId="1" fillId="3" borderId="6" xfId="3" applyNumberFormat="1" applyFont="1" applyFill="1" applyBorder="1" applyAlignment="1" applyProtection="1">
      <alignment horizontal="center" vertical="center"/>
      <protection locked="0"/>
    </xf>
    <xf numFmtId="168" fontId="1" fillId="3" borderId="17" xfId="3" applyNumberFormat="1" applyFont="1" applyFill="1" applyBorder="1" applyAlignment="1" applyProtection="1">
      <alignment horizontal="center" vertical="center"/>
      <protection locked="0"/>
    </xf>
    <xf numFmtId="0" fontId="1" fillId="3" borderId="4" xfId="3" applyFont="1" applyFill="1" applyBorder="1" applyAlignment="1" applyProtection="1">
      <alignment vertical="center" wrapText="1"/>
      <protection locked="0"/>
    </xf>
    <xf numFmtId="0" fontId="1" fillId="3" borderId="25" xfId="3" applyFont="1" applyFill="1" applyBorder="1" applyAlignment="1" applyProtection="1">
      <alignment vertical="center" wrapText="1"/>
      <protection locked="0"/>
    </xf>
    <xf numFmtId="0" fontId="1" fillId="3" borderId="6" xfId="3" applyFont="1" applyFill="1" applyBorder="1" applyAlignment="1" applyProtection="1">
      <alignment vertical="center" wrapText="1"/>
      <protection locked="0"/>
    </xf>
    <xf numFmtId="0" fontId="1" fillId="3" borderId="17" xfId="3" applyFont="1" applyFill="1" applyBorder="1" applyAlignment="1" applyProtection="1">
      <alignment vertical="center" wrapText="1"/>
      <protection locked="0"/>
    </xf>
    <xf numFmtId="3" fontId="1" fillId="3" borderId="2" xfId="3" applyNumberFormat="1" applyFont="1" applyFill="1" applyBorder="1" applyAlignment="1" applyProtection="1">
      <alignment horizontal="center" vertical="center"/>
      <protection locked="0"/>
    </xf>
    <xf numFmtId="3" fontId="1" fillId="3" borderId="8" xfId="3" applyNumberFormat="1" applyFont="1" applyFill="1" applyBorder="1" applyAlignment="1" applyProtection="1">
      <alignment horizontal="center" vertical="center"/>
      <protection locked="0"/>
    </xf>
    <xf numFmtId="3" fontId="1" fillId="3" borderId="16" xfId="3" applyNumberFormat="1" applyFont="1" applyFill="1" applyBorder="1" applyAlignment="1" applyProtection="1">
      <alignment horizontal="center" vertical="center"/>
      <protection locked="0"/>
    </xf>
    <xf numFmtId="0" fontId="1" fillId="3" borderId="6" xfId="3" applyFont="1" applyFill="1" applyBorder="1" applyAlignment="1" applyProtection="1">
      <alignment horizontal="center" vertical="center"/>
      <protection locked="0"/>
    </xf>
    <xf numFmtId="0" fontId="7" fillId="8" borderId="13" xfId="3" applyFont="1" applyFill="1" applyBorder="1" applyAlignment="1">
      <alignment horizontal="center" vertical="center" wrapText="1"/>
    </xf>
    <xf numFmtId="0" fontId="4" fillId="8" borderId="14" xfId="3" applyFill="1" applyBorder="1" applyAlignment="1">
      <alignment horizontal="center" vertical="center" wrapText="1"/>
    </xf>
    <xf numFmtId="0" fontId="4" fillId="8" borderId="15" xfId="3" applyFill="1" applyBorder="1" applyAlignment="1">
      <alignment horizontal="center" vertical="center" wrapText="1"/>
    </xf>
    <xf numFmtId="0" fontId="4" fillId="0" borderId="14" xfId="3" applyBorder="1" applyAlignment="1">
      <alignment horizontal="center" vertical="center" wrapText="1"/>
    </xf>
    <xf numFmtId="0" fontId="4" fillId="0" borderId="15" xfId="3" applyBorder="1" applyAlignment="1">
      <alignment horizontal="center" vertical="center" wrapText="1"/>
    </xf>
    <xf numFmtId="0" fontId="1" fillId="3" borderId="8" xfId="3" applyFont="1" applyFill="1" applyBorder="1" applyAlignment="1" applyProtection="1">
      <alignment horizontal="center" vertical="center"/>
      <protection locked="0"/>
    </xf>
    <xf numFmtId="0" fontId="1" fillId="3" borderId="4" xfId="3" applyFont="1" applyFill="1" applyBorder="1" applyAlignment="1" applyProtection="1">
      <alignment horizontal="center" vertical="center"/>
      <protection locked="0"/>
    </xf>
    <xf numFmtId="0" fontId="1" fillId="3" borderId="32" xfId="3" applyFont="1" applyFill="1" applyBorder="1" applyAlignment="1" applyProtection="1">
      <alignment vertical="top" wrapText="1"/>
      <protection locked="0"/>
    </xf>
    <xf numFmtId="0" fontId="1" fillId="3" borderId="4" xfId="3" applyFont="1" applyFill="1" applyBorder="1" applyAlignment="1" applyProtection="1">
      <alignment vertical="top" wrapText="1"/>
      <protection locked="0"/>
    </xf>
    <xf numFmtId="0" fontId="1" fillId="3" borderId="33" xfId="3" applyFont="1" applyFill="1" applyBorder="1" applyAlignment="1" applyProtection="1">
      <alignment vertical="top" wrapText="1"/>
      <protection locked="0"/>
    </xf>
    <xf numFmtId="166" fontId="1" fillId="6" borderId="32" xfId="3" applyNumberFormat="1" applyFont="1" applyFill="1" applyBorder="1" applyAlignment="1">
      <alignment horizontal="center" vertical="center"/>
    </xf>
    <xf numFmtId="166" fontId="1" fillId="6" borderId="4" xfId="3" applyNumberFormat="1" applyFont="1" applyFill="1" applyBorder="1" applyAlignment="1">
      <alignment horizontal="center" vertical="center"/>
    </xf>
    <xf numFmtId="166" fontId="1" fillId="6" borderId="33" xfId="3" applyNumberFormat="1" applyFont="1" applyFill="1" applyBorder="1" applyAlignment="1">
      <alignment horizontal="center" vertical="center"/>
    </xf>
    <xf numFmtId="0" fontId="23" fillId="2" borderId="7" xfId="3" applyFont="1" applyFill="1" applyBorder="1" applyAlignment="1">
      <alignment horizontal="center" vertical="center"/>
    </xf>
    <xf numFmtId="0" fontId="23" fillId="2" borderId="20" xfId="3" applyFont="1" applyFill="1" applyBorder="1" applyAlignment="1">
      <alignment horizontal="center" vertical="center"/>
    </xf>
  </cellXfs>
  <cellStyles count="7">
    <cellStyle name="Hiperpovezava" xfId="6" builtinId="8"/>
    <cellStyle name="Navadno" xfId="0" builtinId="0"/>
    <cellStyle name="Navadno 2" xfId="3" xr:uid="{00000000-0005-0000-0000-000002000000}"/>
    <cellStyle name="Navadno_List1" xfId="1" xr:uid="{00000000-0005-0000-0000-000003000000}"/>
    <cellStyle name="Navadno_OSNOVNI PODATKI DRUŠTEV" xfId="5" xr:uid="{4A0B183E-060B-45D8-AEDE-999BC1505997}"/>
    <cellStyle name="Navadno_POGODBA Z IZVAJALCI 2003 PODATKI" xfId="4" xr:uid="{BE647897-E468-4FD5-BCC0-62B38F0AC48E}"/>
    <cellStyle name="Navadno_SEZNAM ČLANOV" xfId="2" xr:uid="{00000000-0005-0000-0000-000006000000}"/>
  </cellStyles>
  <dxfs count="0"/>
  <tableStyles count="0" defaultTableStyle="TableStyleMedium2" defaultPivotStyle="PivotStyleLight16"/>
  <colors>
    <mruColors>
      <color rgb="FFFFFFCC"/>
      <color rgb="FFCC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GBox"/>
</file>

<file path=xl/ctrlProps/ctrlProp29.xml><?xml version="1.0" encoding="utf-8"?>
<formControlPr xmlns="http://schemas.microsoft.com/office/spreadsheetml/2009/9/main" objectType="Radio" firstButton="1" lockText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Radio" lockText="1"/>
</file>

<file path=xl/ctrlProps/ctrlProp31.xml><?xml version="1.0" encoding="utf-8"?>
<formControlPr xmlns="http://schemas.microsoft.com/office/spreadsheetml/2009/9/main" objectType="Radio" lockText="1"/>
</file>

<file path=xl/ctrlProps/ctrlProp32.xml><?xml version="1.0" encoding="utf-8"?>
<formControlPr xmlns="http://schemas.microsoft.com/office/spreadsheetml/2009/9/main" objectType="Radio" lockText="1"/>
</file>

<file path=xl/ctrlProps/ctrlProp33.xml><?xml version="1.0" encoding="utf-8"?>
<formControlPr xmlns="http://schemas.microsoft.com/office/spreadsheetml/2009/9/main" objectType="Radio" lockText="1"/>
</file>

<file path=xl/ctrlProps/ctrlProp34.xml><?xml version="1.0" encoding="utf-8"?>
<formControlPr xmlns="http://schemas.microsoft.com/office/spreadsheetml/2009/9/main" objectType="Radio" lockText="1"/>
</file>

<file path=xl/ctrlProps/ctrlProp35.xml><?xml version="1.0" encoding="utf-8"?>
<formControlPr xmlns="http://schemas.microsoft.com/office/spreadsheetml/2009/9/main" objectType="Radio" lockText="1"/>
</file>

<file path=xl/ctrlProps/ctrlProp36.xml><?xml version="1.0" encoding="utf-8"?>
<formControlPr xmlns="http://schemas.microsoft.com/office/spreadsheetml/2009/9/main" objectType="Radio" lockText="1"/>
</file>

<file path=xl/ctrlProps/ctrlProp37.xml><?xml version="1.0" encoding="utf-8"?>
<formControlPr xmlns="http://schemas.microsoft.com/office/spreadsheetml/2009/9/main" objectType="GBox"/>
</file>

<file path=xl/ctrlProps/ctrlProp38.xml><?xml version="1.0" encoding="utf-8"?>
<formControlPr xmlns="http://schemas.microsoft.com/office/spreadsheetml/2009/9/main" objectType="Radio" firstButton="1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Radio" lockText="1"/>
</file>

<file path=xl/ctrlProps/ctrlProp41.xml><?xml version="1.0" encoding="utf-8"?>
<formControlPr xmlns="http://schemas.microsoft.com/office/spreadsheetml/2009/9/main" objectType="Radio" lockText="1"/>
</file>

<file path=xl/ctrlProps/ctrlProp42.xml><?xml version="1.0" encoding="utf-8"?>
<formControlPr xmlns="http://schemas.microsoft.com/office/spreadsheetml/2009/9/main" objectType="Radio" lockText="1"/>
</file>

<file path=xl/ctrlProps/ctrlProp43.xml><?xml version="1.0" encoding="utf-8"?>
<formControlPr xmlns="http://schemas.microsoft.com/office/spreadsheetml/2009/9/main" objectType="GBox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GBox"/>
</file>

<file path=xl/ctrlProps/ctrlProp51.xml><?xml version="1.0" encoding="utf-8"?>
<formControlPr xmlns="http://schemas.microsoft.com/office/spreadsheetml/2009/9/main" objectType="Radio" firstButton="1" lockText="1"/>
</file>

<file path=xl/ctrlProps/ctrlProp52.xml><?xml version="1.0" encoding="utf-8"?>
<formControlPr xmlns="http://schemas.microsoft.com/office/spreadsheetml/2009/9/main" objectType="Radio" lockText="1"/>
</file>

<file path=xl/ctrlProps/ctrlProp53.xml><?xml version="1.0" encoding="utf-8"?>
<formControlPr xmlns="http://schemas.microsoft.com/office/spreadsheetml/2009/9/main" objectType="Radio" lockText="1"/>
</file>

<file path=xl/ctrlProps/ctrlProp54.xml><?xml version="1.0" encoding="utf-8"?>
<formControlPr xmlns="http://schemas.microsoft.com/office/spreadsheetml/2009/9/main" objectType="Radio" lockText="1"/>
</file>

<file path=xl/ctrlProps/ctrlProp55.xml><?xml version="1.0" encoding="utf-8"?>
<formControlPr xmlns="http://schemas.microsoft.com/office/spreadsheetml/2009/9/main" objectType="Radio" lockText="1"/>
</file>

<file path=xl/ctrlProps/ctrlProp56.xml><?xml version="1.0" encoding="utf-8"?>
<formControlPr xmlns="http://schemas.microsoft.com/office/spreadsheetml/2009/9/main" objectType="GBox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GBox"/>
</file>

<file path=xl/ctrlProps/ctrlProp64.xml><?xml version="1.0" encoding="utf-8"?>
<formControlPr xmlns="http://schemas.microsoft.com/office/spreadsheetml/2009/9/main" objectType="Radio" firstButton="1" lockText="1"/>
</file>

<file path=xl/ctrlProps/ctrlProp65.xml><?xml version="1.0" encoding="utf-8"?>
<formControlPr xmlns="http://schemas.microsoft.com/office/spreadsheetml/2009/9/main" objectType="Radio" lockText="1"/>
</file>

<file path=xl/ctrlProps/ctrlProp66.xml><?xml version="1.0" encoding="utf-8"?>
<formControlPr xmlns="http://schemas.microsoft.com/office/spreadsheetml/2009/9/main" objectType="Radio" lockText="1"/>
</file>

<file path=xl/ctrlProps/ctrlProp67.xml><?xml version="1.0" encoding="utf-8"?>
<formControlPr xmlns="http://schemas.microsoft.com/office/spreadsheetml/2009/9/main" objectType="Radio" lockText="1"/>
</file>

<file path=xl/ctrlProps/ctrlProp68.xml><?xml version="1.0" encoding="utf-8"?>
<formControlPr xmlns="http://schemas.microsoft.com/office/spreadsheetml/2009/9/main" objectType="Radio" lockText="1"/>
</file>

<file path=xl/ctrlProps/ctrlProp69.xml><?xml version="1.0" encoding="utf-8"?>
<formControlPr xmlns="http://schemas.microsoft.com/office/spreadsheetml/2009/9/main" objectType="GBox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Radio" firstButton="1" lockText="1"/>
</file>

<file path=xl/ctrlProps/ctrlProp71.xml><?xml version="1.0" encoding="utf-8"?>
<formControlPr xmlns="http://schemas.microsoft.com/office/spreadsheetml/2009/9/main" objectType="Radio" lockText="1"/>
</file>

<file path=xl/ctrlProps/ctrlProp72.xml><?xml version="1.0" encoding="utf-8"?>
<formControlPr xmlns="http://schemas.microsoft.com/office/spreadsheetml/2009/9/main" objectType="Radio" lockText="1"/>
</file>

<file path=xl/ctrlProps/ctrlProp73.xml><?xml version="1.0" encoding="utf-8"?>
<formControlPr xmlns="http://schemas.microsoft.com/office/spreadsheetml/2009/9/main" objectType="Radio" lockText="1"/>
</file>

<file path=xl/ctrlProps/ctrlProp74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48</xdr:row>
          <xdr:rowOff>171450</xdr:rowOff>
        </xdr:from>
        <xdr:to>
          <xdr:col>8</xdr:col>
          <xdr:colOff>76200</xdr:colOff>
          <xdr:row>49</xdr:row>
          <xdr:rowOff>161925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49</xdr:row>
          <xdr:rowOff>171450</xdr:rowOff>
        </xdr:from>
        <xdr:to>
          <xdr:col>8</xdr:col>
          <xdr:colOff>76200</xdr:colOff>
          <xdr:row>50</xdr:row>
          <xdr:rowOff>161925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50</xdr:row>
          <xdr:rowOff>171450</xdr:rowOff>
        </xdr:from>
        <xdr:to>
          <xdr:col>8</xdr:col>
          <xdr:colOff>76200</xdr:colOff>
          <xdr:row>51</xdr:row>
          <xdr:rowOff>161925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1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51</xdr:row>
          <xdr:rowOff>171450</xdr:rowOff>
        </xdr:from>
        <xdr:to>
          <xdr:col>8</xdr:col>
          <xdr:colOff>76200</xdr:colOff>
          <xdr:row>52</xdr:row>
          <xdr:rowOff>161925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1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52</xdr:row>
          <xdr:rowOff>171450</xdr:rowOff>
        </xdr:from>
        <xdr:to>
          <xdr:col>8</xdr:col>
          <xdr:colOff>76200</xdr:colOff>
          <xdr:row>53</xdr:row>
          <xdr:rowOff>161925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1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53</xdr:row>
          <xdr:rowOff>171450</xdr:rowOff>
        </xdr:from>
        <xdr:to>
          <xdr:col>8</xdr:col>
          <xdr:colOff>76200</xdr:colOff>
          <xdr:row>54</xdr:row>
          <xdr:rowOff>161925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1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programi kakovostnega športa -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54</xdr:row>
          <xdr:rowOff>171450</xdr:rowOff>
        </xdr:from>
        <xdr:to>
          <xdr:col>8</xdr:col>
          <xdr:colOff>76200</xdr:colOff>
          <xdr:row>55</xdr:row>
          <xdr:rowOff>161925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1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Športniki mladinskega razreda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55</xdr:row>
          <xdr:rowOff>171450</xdr:rowOff>
        </xdr:from>
        <xdr:to>
          <xdr:col>8</xdr:col>
          <xdr:colOff>76200</xdr:colOff>
          <xdr:row>56</xdr:row>
          <xdr:rowOff>161925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1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Pripravljalni športni programi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56</xdr:row>
          <xdr:rowOff>171450</xdr:rowOff>
        </xdr:from>
        <xdr:to>
          <xdr:col>8</xdr:col>
          <xdr:colOff>76200</xdr:colOff>
          <xdr:row>57</xdr:row>
          <xdr:rowOff>161925</xdr:rowOff>
        </xdr:to>
        <xdr:sp macro="" textlink="">
          <xdr:nvSpPr>
            <xdr:cNvPr id="9225" name="Check Box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1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Športniki državnega razreda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48</xdr:row>
          <xdr:rowOff>171450</xdr:rowOff>
        </xdr:from>
        <xdr:to>
          <xdr:col>19</xdr:col>
          <xdr:colOff>76200</xdr:colOff>
          <xdr:row>49</xdr:row>
          <xdr:rowOff>161925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1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Športne interesne dejavnosti v osnovni šoli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49</xdr:row>
          <xdr:rowOff>161925</xdr:rowOff>
        </xdr:from>
        <xdr:to>
          <xdr:col>19</xdr:col>
          <xdr:colOff>76200</xdr:colOff>
          <xdr:row>50</xdr:row>
          <xdr:rowOff>152400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1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programi otrok in mladine, ki niso del tekm. sistemov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50</xdr:row>
          <xdr:rowOff>171450</xdr:rowOff>
        </xdr:from>
        <xdr:to>
          <xdr:col>19</xdr:col>
          <xdr:colOff>76200</xdr:colOff>
          <xdr:row>51</xdr:row>
          <xdr:rowOff>161925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1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Obšolski športni programi za otroke in mladino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52</xdr:row>
          <xdr:rowOff>171450</xdr:rowOff>
        </xdr:from>
        <xdr:to>
          <xdr:col>19</xdr:col>
          <xdr:colOff>76200</xdr:colOff>
          <xdr:row>53</xdr:row>
          <xdr:rowOff>161925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1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obštudijski športni programi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51</xdr:row>
          <xdr:rowOff>171450</xdr:rowOff>
        </xdr:from>
        <xdr:to>
          <xdr:col>19</xdr:col>
          <xdr:colOff>76200</xdr:colOff>
          <xdr:row>52</xdr:row>
          <xdr:rowOff>161925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1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vzgoja otrok in mladine s posebimi potrebami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54</xdr:row>
          <xdr:rowOff>171450</xdr:rowOff>
        </xdr:from>
        <xdr:to>
          <xdr:col>19</xdr:col>
          <xdr:colOff>76200</xdr:colOff>
          <xdr:row>55</xdr:row>
          <xdr:rowOff>161925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1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športni programi rekreacije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53</xdr:row>
          <xdr:rowOff>171450</xdr:rowOff>
        </xdr:from>
        <xdr:to>
          <xdr:col>19</xdr:col>
          <xdr:colOff>76200</xdr:colOff>
          <xdr:row>54</xdr:row>
          <xdr:rowOff>161925</xdr:rowOff>
        </xdr:to>
        <xdr:sp macro="" textlink="">
          <xdr:nvSpPr>
            <xdr:cNvPr id="9232" name="Check Box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1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invalidov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55</xdr:row>
          <xdr:rowOff>171450</xdr:rowOff>
        </xdr:from>
        <xdr:to>
          <xdr:col>19</xdr:col>
          <xdr:colOff>76200</xdr:colOff>
          <xdr:row>56</xdr:row>
          <xdr:rowOff>161925</xdr:rowOff>
        </xdr:to>
        <xdr:sp macro="" textlink="">
          <xdr:nvSpPr>
            <xdr:cNvPr id="9233" name="Check Box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1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gibalni programi za starejše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60</xdr:row>
          <xdr:rowOff>152400</xdr:rowOff>
        </xdr:from>
        <xdr:to>
          <xdr:col>19</xdr:col>
          <xdr:colOff>76200</xdr:colOff>
          <xdr:row>61</xdr:row>
          <xdr:rowOff>142875</xdr:rowOff>
        </xdr:to>
        <xdr:sp macro="" textlink="">
          <xdr:nvSpPr>
            <xdr:cNvPr id="9234" name="Check Box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1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vzdrževalna dela in obratovanje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57</xdr:row>
          <xdr:rowOff>171450</xdr:rowOff>
        </xdr:from>
        <xdr:to>
          <xdr:col>8</xdr:col>
          <xdr:colOff>76200</xdr:colOff>
          <xdr:row>58</xdr:row>
          <xdr:rowOff>161925</xdr:rowOff>
        </xdr:to>
        <xdr:sp macro="" textlink="">
          <xdr:nvSpPr>
            <xdr:cNvPr id="9235" name="Check Box 19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1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Vrhunski šport - kategorizirani športniki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59</xdr:row>
          <xdr:rowOff>152400</xdr:rowOff>
        </xdr:from>
        <xdr:to>
          <xdr:col>19</xdr:col>
          <xdr:colOff>76200</xdr:colOff>
          <xdr:row>60</xdr:row>
          <xdr:rowOff>142875</xdr:rowOff>
        </xdr:to>
        <xdr:sp macro="" textlink="">
          <xdr:nvSpPr>
            <xdr:cNvPr id="9236" name="Check Box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1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Izpopolnjevanje strokovnih kadrov v športu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61</xdr:row>
          <xdr:rowOff>152400</xdr:rowOff>
        </xdr:from>
        <xdr:to>
          <xdr:col>19</xdr:col>
          <xdr:colOff>76200</xdr:colOff>
          <xdr:row>62</xdr:row>
          <xdr:rowOff>142875</xdr:rowOff>
        </xdr:to>
        <xdr:sp macro="" textlink="">
          <xdr:nvSpPr>
            <xdr:cNvPr id="9237" name="Check Box 21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1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investicijsko vzdrževanje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59</xdr:row>
          <xdr:rowOff>152400</xdr:rowOff>
        </xdr:from>
        <xdr:to>
          <xdr:col>8</xdr:col>
          <xdr:colOff>76200</xdr:colOff>
          <xdr:row>60</xdr:row>
          <xdr:rowOff>142875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1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Delovanje športnih društev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60</xdr:row>
          <xdr:rowOff>152400</xdr:rowOff>
        </xdr:from>
        <xdr:to>
          <xdr:col>8</xdr:col>
          <xdr:colOff>76200</xdr:colOff>
          <xdr:row>61</xdr:row>
          <xdr:rowOff>142875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1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Prireditve za podelitev priznanj v športu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63</xdr:row>
          <xdr:rowOff>152400</xdr:rowOff>
        </xdr:from>
        <xdr:to>
          <xdr:col>8</xdr:col>
          <xdr:colOff>76200</xdr:colOff>
          <xdr:row>64</xdr:row>
          <xdr:rowOff>142875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1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Prostočasni športni program "Naučimo se plavati"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61</xdr:row>
          <xdr:rowOff>152400</xdr:rowOff>
        </xdr:from>
        <xdr:to>
          <xdr:col>8</xdr:col>
          <xdr:colOff>76200</xdr:colOff>
          <xdr:row>62</xdr:row>
          <xdr:rowOff>142875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1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Množične športno-rekreativne prireditve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62</xdr:row>
          <xdr:rowOff>152400</xdr:rowOff>
        </xdr:from>
        <xdr:to>
          <xdr:col>19</xdr:col>
          <xdr:colOff>76200</xdr:colOff>
          <xdr:row>63</xdr:row>
          <xdr:rowOff>142875</xdr:rowOff>
        </xdr:to>
        <xdr:sp macro="" textlink="">
          <xdr:nvSpPr>
            <xdr:cNvPr id="9243" name="Check Box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1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nadzor šolskih športnih objektov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62</xdr:row>
          <xdr:rowOff>152400</xdr:rowOff>
        </xdr:from>
        <xdr:to>
          <xdr:col>8</xdr:col>
          <xdr:colOff>76200</xdr:colOff>
          <xdr:row>63</xdr:row>
          <xdr:rowOff>142875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1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Velike mednarodne športne prireditve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2</xdr:row>
          <xdr:rowOff>133350</xdr:rowOff>
        </xdr:from>
        <xdr:to>
          <xdr:col>19</xdr:col>
          <xdr:colOff>66675</xdr:colOff>
          <xdr:row>7</xdr:row>
          <xdr:rowOff>85725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PRIJAVLJAMO PROGRAM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38100</xdr:rowOff>
        </xdr:from>
        <xdr:to>
          <xdr:col>8</xdr:col>
          <xdr:colOff>295275</xdr:colOff>
          <xdr:row>4</xdr:row>
          <xdr:rowOff>28575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Športne interesne dejavnosti v osnovni šoli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</xdr:row>
          <xdr:rowOff>38100</xdr:rowOff>
        </xdr:from>
        <xdr:to>
          <xdr:col>11</xdr:col>
          <xdr:colOff>247650</xdr:colOff>
          <xdr:row>5</xdr:row>
          <xdr:rowOff>28575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2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programi otrok in mladine, ki niso del tekmovalnih sistemov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</xdr:row>
          <xdr:rowOff>38100</xdr:rowOff>
        </xdr:from>
        <xdr:to>
          <xdr:col>10</xdr:col>
          <xdr:colOff>19050</xdr:colOff>
          <xdr:row>6</xdr:row>
          <xdr:rowOff>28575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2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Obšolski športni programi za otroke in mladino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6</xdr:row>
          <xdr:rowOff>38100</xdr:rowOff>
        </xdr:from>
        <xdr:to>
          <xdr:col>10</xdr:col>
          <xdr:colOff>19050</xdr:colOff>
          <xdr:row>7</xdr:row>
          <xdr:rowOff>28575</xdr:rowOff>
        </xdr:to>
        <xdr:sp macro="" textlink="">
          <xdr:nvSpPr>
            <xdr:cNvPr id="1029" name="Option Button 5" descr="Športna vzgoja otrok in mladine s posebnimi potrebami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2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vzgoja otrok in mladine s posebnimi potrebami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</xdr:row>
          <xdr:rowOff>47625</xdr:rowOff>
        </xdr:from>
        <xdr:to>
          <xdr:col>18</xdr:col>
          <xdr:colOff>161925</xdr:colOff>
          <xdr:row>4</xdr:row>
          <xdr:rowOff>38100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2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Obštudijske športne dejavnosti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4</xdr:row>
          <xdr:rowOff>47625</xdr:rowOff>
        </xdr:from>
        <xdr:to>
          <xdr:col>18</xdr:col>
          <xdr:colOff>161925</xdr:colOff>
          <xdr:row>5</xdr:row>
          <xdr:rowOff>38100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2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invalidov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5</xdr:row>
          <xdr:rowOff>47625</xdr:rowOff>
        </xdr:from>
        <xdr:to>
          <xdr:col>18</xdr:col>
          <xdr:colOff>161925</xdr:colOff>
          <xdr:row>6</xdr:row>
          <xdr:rowOff>38100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2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rekreacija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6</xdr:row>
          <xdr:rowOff>47625</xdr:rowOff>
        </xdr:from>
        <xdr:to>
          <xdr:col>18</xdr:col>
          <xdr:colOff>161925</xdr:colOff>
          <xdr:row>7</xdr:row>
          <xdr:rowOff>38100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starejših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19</xdr:row>
          <xdr:rowOff>209550</xdr:rowOff>
        </xdr:from>
        <xdr:to>
          <xdr:col>19</xdr:col>
          <xdr:colOff>66675</xdr:colOff>
          <xdr:row>24</xdr:row>
          <xdr:rowOff>161925</xdr:rowOff>
        </xdr:to>
        <xdr:sp macro="" textlink="">
          <xdr:nvSpPr>
            <xdr:cNvPr id="1036" name="Group Box 12" descr="STROKOVNA IZOBRAZBA oz. USPOSOBLJENOS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114300</xdr:rowOff>
        </xdr:from>
        <xdr:to>
          <xdr:col>8</xdr:col>
          <xdr:colOff>114300</xdr:colOff>
          <xdr:row>21</xdr:row>
          <xdr:rowOff>104775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2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21</xdr:row>
          <xdr:rowOff>114300</xdr:rowOff>
        </xdr:from>
        <xdr:to>
          <xdr:col>8</xdr:col>
          <xdr:colOff>114300</xdr:colOff>
          <xdr:row>22</xdr:row>
          <xdr:rowOff>104775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2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23</xdr:row>
          <xdr:rowOff>9525</xdr:rowOff>
        </xdr:from>
        <xdr:to>
          <xdr:col>3</xdr:col>
          <xdr:colOff>247650</xdr:colOff>
          <xdr:row>24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2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123825</xdr:rowOff>
        </xdr:from>
        <xdr:to>
          <xdr:col>17</xdr:col>
          <xdr:colOff>285750</xdr:colOff>
          <xdr:row>21</xdr:row>
          <xdr:rowOff>114300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2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21</xdr:row>
          <xdr:rowOff>123825</xdr:rowOff>
        </xdr:from>
        <xdr:to>
          <xdr:col>17</xdr:col>
          <xdr:colOff>285750</xdr:colOff>
          <xdr:row>22</xdr:row>
          <xdr:rowOff>114300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2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2</xdr:row>
          <xdr:rowOff>123825</xdr:rowOff>
        </xdr:from>
        <xdr:to>
          <xdr:col>17</xdr:col>
          <xdr:colOff>161925</xdr:colOff>
          <xdr:row>5</xdr:row>
          <xdr:rowOff>219075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3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KATEGORIJA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3</xdr:row>
          <xdr:rowOff>57150</xdr:rowOff>
        </xdr:from>
        <xdr:to>
          <xdr:col>5</xdr:col>
          <xdr:colOff>152400</xdr:colOff>
          <xdr:row>4</xdr:row>
          <xdr:rowOff>47625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3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3</xdr:row>
          <xdr:rowOff>57150</xdr:rowOff>
        </xdr:from>
        <xdr:to>
          <xdr:col>8</xdr:col>
          <xdr:colOff>152400</xdr:colOff>
          <xdr:row>4</xdr:row>
          <xdr:rowOff>47625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3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</xdr:row>
          <xdr:rowOff>57150</xdr:rowOff>
        </xdr:from>
        <xdr:to>
          <xdr:col>11</xdr:col>
          <xdr:colOff>142875</xdr:colOff>
          <xdr:row>4</xdr:row>
          <xdr:rowOff>47625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3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3</xdr:row>
          <xdr:rowOff>57150</xdr:rowOff>
        </xdr:from>
        <xdr:to>
          <xdr:col>14</xdr:col>
          <xdr:colOff>142875</xdr:colOff>
          <xdr:row>4</xdr:row>
          <xdr:rowOff>47625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3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209550</xdr:colOff>
          <xdr:row>3</xdr:row>
          <xdr:rowOff>57150</xdr:rowOff>
        </xdr:from>
        <xdr:to>
          <xdr:col>17</xdr:col>
          <xdr:colOff>133350</xdr:colOff>
          <xdr:row>4</xdr:row>
          <xdr:rowOff>47625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3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4</xdr:row>
          <xdr:rowOff>171450</xdr:rowOff>
        </xdr:from>
        <xdr:to>
          <xdr:col>11</xdr:col>
          <xdr:colOff>142875</xdr:colOff>
          <xdr:row>5</xdr:row>
          <xdr:rowOff>161925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3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19</xdr:row>
          <xdr:rowOff>209550</xdr:rowOff>
        </xdr:from>
        <xdr:to>
          <xdr:col>19</xdr:col>
          <xdr:colOff>66675</xdr:colOff>
          <xdr:row>24</xdr:row>
          <xdr:rowOff>161925</xdr:rowOff>
        </xdr:to>
        <xdr:sp macro="" textlink="">
          <xdr:nvSpPr>
            <xdr:cNvPr id="2068" name="Group Box 20" descr="STROKOVNA IZOBRAZBA oz. USPOSOBLJENOST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3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114300</xdr:rowOff>
        </xdr:from>
        <xdr:to>
          <xdr:col>8</xdr:col>
          <xdr:colOff>114300</xdr:colOff>
          <xdr:row>21</xdr:row>
          <xdr:rowOff>104775</xdr:rowOff>
        </xdr:to>
        <xdr:sp macro="" textlink="">
          <xdr:nvSpPr>
            <xdr:cNvPr id="2069" name="Option Button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3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21</xdr:row>
          <xdr:rowOff>114300</xdr:rowOff>
        </xdr:from>
        <xdr:to>
          <xdr:col>8</xdr:col>
          <xdr:colOff>114300</xdr:colOff>
          <xdr:row>22</xdr:row>
          <xdr:rowOff>104775</xdr:rowOff>
        </xdr:to>
        <xdr:sp macro="" textlink="">
          <xdr:nvSpPr>
            <xdr:cNvPr id="2070" name="Option Button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3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23</xdr:row>
          <xdr:rowOff>9525</xdr:rowOff>
        </xdr:from>
        <xdr:to>
          <xdr:col>3</xdr:col>
          <xdr:colOff>247650</xdr:colOff>
          <xdr:row>24</xdr:row>
          <xdr:rowOff>0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3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123825</xdr:rowOff>
        </xdr:from>
        <xdr:to>
          <xdr:col>17</xdr:col>
          <xdr:colOff>285750</xdr:colOff>
          <xdr:row>21</xdr:row>
          <xdr:rowOff>114300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3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21</xdr:row>
          <xdr:rowOff>123825</xdr:rowOff>
        </xdr:from>
        <xdr:to>
          <xdr:col>17</xdr:col>
          <xdr:colOff>285750</xdr:colOff>
          <xdr:row>22</xdr:row>
          <xdr:rowOff>114300</xdr:rowOff>
        </xdr:to>
        <xdr:sp macro="" textlink="">
          <xdr:nvSpPr>
            <xdr:cNvPr id="2073" name="Option Button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3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2</xdr:row>
          <xdr:rowOff>123825</xdr:rowOff>
        </xdr:from>
        <xdr:to>
          <xdr:col>17</xdr:col>
          <xdr:colOff>161925</xdr:colOff>
          <xdr:row>5</xdr:row>
          <xdr:rowOff>219075</xdr:rowOff>
        </xdr:to>
        <xdr:sp macro="" textlink="">
          <xdr:nvSpPr>
            <xdr:cNvPr id="3087" name="Group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4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KATEGORIJA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3</xdr:row>
          <xdr:rowOff>57150</xdr:rowOff>
        </xdr:from>
        <xdr:to>
          <xdr:col>5</xdr:col>
          <xdr:colOff>152400</xdr:colOff>
          <xdr:row>4</xdr:row>
          <xdr:rowOff>47625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4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3</xdr:row>
          <xdr:rowOff>57150</xdr:rowOff>
        </xdr:from>
        <xdr:to>
          <xdr:col>8</xdr:col>
          <xdr:colOff>152400</xdr:colOff>
          <xdr:row>4</xdr:row>
          <xdr:rowOff>47625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4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</xdr:row>
          <xdr:rowOff>57150</xdr:rowOff>
        </xdr:from>
        <xdr:to>
          <xdr:col>11</xdr:col>
          <xdr:colOff>142875</xdr:colOff>
          <xdr:row>4</xdr:row>
          <xdr:rowOff>47625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4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3</xdr:row>
          <xdr:rowOff>57150</xdr:rowOff>
        </xdr:from>
        <xdr:to>
          <xdr:col>14</xdr:col>
          <xdr:colOff>142875</xdr:colOff>
          <xdr:row>4</xdr:row>
          <xdr:rowOff>47625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4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209550</xdr:colOff>
          <xdr:row>3</xdr:row>
          <xdr:rowOff>57150</xdr:rowOff>
        </xdr:from>
        <xdr:to>
          <xdr:col>17</xdr:col>
          <xdr:colOff>133350</xdr:colOff>
          <xdr:row>4</xdr:row>
          <xdr:rowOff>47625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4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4</xdr:row>
          <xdr:rowOff>171450</xdr:rowOff>
        </xdr:from>
        <xdr:to>
          <xdr:col>11</xdr:col>
          <xdr:colOff>142875</xdr:colOff>
          <xdr:row>5</xdr:row>
          <xdr:rowOff>161925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4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18</xdr:row>
          <xdr:rowOff>209550</xdr:rowOff>
        </xdr:from>
        <xdr:to>
          <xdr:col>19</xdr:col>
          <xdr:colOff>66675</xdr:colOff>
          <xdr:row>23</xdr:row>
          <xdr:rowOff>161925</xdr:rowOff>
        </xdr:to>
        <xdr:sp macro="" textlink="">
          <xdr:nvSpPr>
            <xdr:cNvPr id="3094" name="Group Box 22" descr="STROKOVNA IZOBRAZBA oz. USPOSOBLJENOST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4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19</xdr:row>
          <xdr:rowOff>114300</xdr:rowOff>
        </xdr:from>
        <xdr:to>
          <xdr:col>8</xdr:col>
          <xdr:colOff>114300</xdr:colOff>
          <xdr:row>20</xdr:row>
          <xdr:rowOff>104775</xdr:rowOff>
        </xdr:to>
        <xdr:sp macro="" textlink="">
          <xdr:nvSpPr>
            <xdr:cNvPr id="3095" name="Option Button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4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114300</xdr:rowOff>
        </xdr:from>
        <xdr:to>
          <xdr:col>8</xdr:col>
          <xdr:colOff>114300</xdr:colOff>
          <xdr:row>21</xdr:row>
          <xdr:rowOff>104775</xdr:rowOff>
        </xdr:to>
        <xdr:sp macro="" textlink="">
          <xdr:nvSpPr>
            <xdr:cNvPr id="3096" name="Option Button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4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22</xdr:row>
          <xdr:rowOff>9525</xdr:rowOff>
        </xdr:from>
        <xdr:to>
          <xdr:col>3</xdr:col>
          <xdr:colOff>247650</xdr:colOff>
          <xdr:row>23</xdr:row>
          <xdr:rowOff>0</xdr:rowOff>
        </xdr:to>
        <xdr:sp macro="" textlink="">
          <xdr:nvSpPr>
            <xdr:cNvPr id="3097" name="Option Button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4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19</xdr:row>
          <xdr:rowOff>123825</xdr:rowOff>
        </xdr:from>
        <xdr:to>
          <xdr:col>17</xdr:col>
          <xdr:colOff>285750</xdr:colOff>
          <xdr:row>20</xdr:row>
          <xdr:rowOff>114300</xdr:rowOff>
        </xdr:to>
        <xdr:sp macro="" textlink="">
          <xdr:nvSpPr>
            <xdr:cNvPr id="3098" name="Option Button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4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123825</xdr:rowOff>
        </xdr:from>
        <xdr:to>
          <xdr:col>17</xdr:col>
          <xdr:colOff>285750</xdr:colOff>
          <xdr:row>21</xdr:row>
          <xdr:rowOff>114300</xdr:rowOff>
        </xdr:to>
        <xdr:sp macro="" textlink="">
          <xdr:nvSpPr>
            <xdr:cNvPr id="3099" name="Option Button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4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14</xdr:row>
          <xdr:rowOff>209550</xdr:rowOff>
        </xdr:from>
        <xdr:to>
          <xdr:col>19</xdr:col>
          <xdr:colOff>66675</xdr:colOff>
          <xdr:row>19</xdr:row>
          <xdr:rowOff>133350</xdr:rowOff>
        </xdr:to>
        <xdr:sp macro="" textlink="">
          <xdr:nvSpPr>
            <xdr:cNvPr id="8193" name="Group Box 1" descr="STROKOVNA IZOBRAZBA oz. USPOSOBLJENOST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5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15</xdr:row>
          <xdr:rowOff>114300</xdr:rowOff>
        </xdr:from>
        <xdr:to>
          <xdr:col>8</xdr:col>
          <xdr:colOff>114300</xdr:colOff>
          <xdr:row>16</xdr:row>
          <xdr:rowOff>104775</xdr:rowOff>
        </xdr:to>
        <xdr:sp macro="" textlink="">
          <xdr:nvSpPr>
            <xdr:cNvPr id="8194" name="Option Butto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16</xdr:row>
          <xdr:rowOff>114300</xdr:rowOff>
        </xdr:from>
        <xdr:to>
          <xdr:col>8</xdr:col>
          <xdr:colOff>114300</xdr:colOff>
          <xdr:row>17</xdr:row>
          <xdr:rowOff>104775</xdr:rowOff>
        </xdr:to>
        <xdr:sp macro="" textlink="">
          <xdr:nvSpPr>
            <xdr:cNvPr id="8195" name="Option Butto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5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18</xdr:row>
          <xdr:rowOff>9525</xdr:rowOff>
        </xdr:from>
        <xdr:to>
          <xdr:col>3</xdr:col>
          <xdr:colOff>247650</xdr:colOff>
          <xdr:row>18</xdr:row>
          <xdr:rowOff>200025</xdr:rowOff>
        </xdr:to>
        <xdr:sp macro="" textlink="">
          <xdr:nvSpPr>
            <xdr:cNvPr id="8196" name="Option Butto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5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15</xdr:row>
          <xdr:rowOff>123825</xdr:rowOff>
        </xdr:from>
        <xdr:to>
          <xdr:col>17</xdr:col>
          <xdr:colOff>285750</xdr:colOff>
          <xdr:row>16</xdr:row>
          <xdr:rowOff>114300</xdr:rowOff>
        </xdr:to>
        <xdr:sp macro="" textlink="">
          <xdr:nvSpPr>
            <xdr:cNvPr id="8197" name="Option Button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5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16</xdr:row>
          <xdr:rowOff>123825</xdr:rowOff>
        </xdr:from>
        <xdr:to>
          <xdr:col>17</xdr:col>
          <xdr:colOff>285750</xdr:colOff>
          <xdr:row>17</xdr:row>
          <xdr:rowOff>114300</xdr:rowOff>
        </xdr:to>
        <xdr:sp macro="" textlink="">
          <xdr:nvSpPr>
            <xdr:cNvPr id="8198" name="Option Button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5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ja\Desktop\Razpisna%20dokumentacija%20&#313;&#711;port%202025_ivan&#269;na.xlsx" TargetMode="External"/><Relationship Id="rId1" Type="http://schemas.openxmlformats.org/officeDocument/2006/relationships/externalLinkPath" Target="file:///C:\Users\Tanja\Desktop\Razpisna%20dokumentacija%20&#313;&#711;port%202025_ivan&#269;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o-2\disk-z&#353;o\Documents%20and%20Settings\FLIP-FLOP\My%20Documents\Dokumenti\Odbojka\Ra&#269;unovodstvo\Potni%20Nalogi\Potni%20Nalog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zvajalci"/>
      <sheetName val="Osnovni podatki"/>
      <sheetName val="1 - Celoletni netekm. programi"/>
      <sheetName val="2 - TŠ (kolektivni)"/>
      <sheetName val="3 - TŠ (individualni)"/>
      <sheetName val="4 - Pripravljalni"/>
      <sheetName val="5 - Kategorizirani"/>
      <sheetName val="6 - Programi planinstva"/>
      <sheetName val="7 - Rekreativna tekmovanja"/>
      <sheetName val="8 - Šolanje"/>
      <sheetName val="9 - Delovanje društev"/>
      <sheetName val="9A - Seznam članov"/>
      <sheetName val="10 - Delovanje občinske zveze"/>
      <sheetName val="11 - Prireditve"/>
      <sheetName val="12 - Naučimo se plavati"/>
      <sheetName val="13 - Šolska tekmovanja"/>
      <sheetName val="14 - Obratovanje objektov"/>
      <sheetName val="15 - Investicijsko vzdrževanje"/>
    </sheetNames>
    <sheetDataSet>
      <sheetData sheetId="0">
        <row r="1">
          <cell r="A1" t="str">
            <v xml:space="preserve"> </v>
          </cell>
          <cell r="B1" t="str">
            <v>DRUŠTVO</v>
          </cell>
          <cell r="C1" t="str">
            <v>DRUŠTVO-SKRAJŠANO</v>
          </cell>
          <cell r="D1" t="str">
            <v>SEDEŽ-NASLOV</v>
          </cell>
          <cell r="E1" t="str">
            <v>SEDEŽ-POŠTA</v>
          </cell>
          <cell r="F1" t="str">
            <v>MATIČNA ŠTEVILKA</v>
          </cell>
          <cell r="G1" t="str">
            <v>DAVČNA ŠTEVILKA</v>
          </cell>
          <cell r="H1" t="str">
            <v>TRANSAKCIJSKI RAČUN</v>
          </cell>
          <cell r="I1" t="str">
            <v>TELEFON</v>
          </cell>
          <cell r="J1" t="str">
            <v>ELEKTRONSKI NASLOV</v>
          </cell>
          <cell r="K1" t="str">
            <v>URADNI ZASTOPNIK</v>
          </cell>
          <cell r="L1" t="str">
            <v>TELEFON - UZ</v>
          </cell>
          <cell r="M1" t="str">
            <v>GSM - UZ</v>
          </cell>
          <cell r="N1" t="str">
            <v>ELEKTRONSKI NASLOV - UZ</v>
          </cell>
        </row>
        <row r="2">
          <cell r="A2">
            <v>1</v>
          </cell>
          <cell r="B2" t="str">
            <v>ATLETSKI KLUB LEV, ŠPORTNE VADBE, MAŠA IVANJKO S.P.</v>
          </cell>
          <cell r="C2" t="str">
            <v>AK LEV, MAŠA IVANJKO S.P.</v>
          </cell>
          <cell r="D2" t="str">
            <v>PETRUŠNJA VAS 60</v>
          </cell>
          <cell r="E2" t="str">
            <v>1296 ŠENTVID PRI STIČNI</v>
          </cell>
          <cell r="F2" t="str">
            <v>8904081000</v>
          </cell>
          <cell r="G2" t="str">
            <v>32554168</v>
          </cell>
          <cell r="H2" t="str">
            <v>SI56 0204 1381 1769 423</v>
          </cell>
          <cell r="I2" t="str">
            <v>041 955 697</v>
          </cell>
          <cell r="J2" t="str">
            <v>masa.ivanjko@gmail.com</v>
          </cell>
          <cell r="K2" t="str">
            <v>MAŠA IVANJKO</v>
          </cell>
          <cell r="M2" t="str">
            <v>041 955 697</v>
          </cell>
          <cell r="N2" t="str">
            <v>masa.ivanjko@gmail.com</v>
          </cell>
        </row>
        <row r="3">
          <cell r="A3">
            <v>2</v>
          </cell>
          <cell r="B3" t="str">
            <v>AVTOMOTO DRUŠTVO ŠENTVID PRI STIČNI</v>
          </cell>
          <cell r="D3" t="str">
            <v>ŠENTVID PRI STIČNI 139</v>
          </cell>
          <cell r="E3" t="str">
            <v>1296 ŠENTVID PRI STIČNI</v>
          </cell>
          <cell r="F3" t="str">
            <v>5011086000</v>
          </cell>
          <cell r="G3" t="str">
            <v>35014903</v>
          </cell>
          <cell r="H3" t="str">
            <v>SI56 0204 1002 0066 583</v>
          </cell>
          <cell r="I3" t="str">
            <v>041 376 662</v>
          </cell>
          <cell r="J3" t="str">
            <v>info@amdsentvid.si</v>
          </cell>
          <cell r="K3" t="str">
            <v>MATEJ ŠTEH</v>
          </cell>
          <cell r="M3" t="str">
            <v>031 376 662</v>
          </cell>
          <cell r="N3" t="str">
            <v>matej.steh@siol.net</v>
          </cell>
        </row>
        <row r="4">
          <cell r="A4">
            <v>3</v>
          </cell>
          <cell r="B4" t="str">
            <v>BADMINTON KLUB IVANČNA GORICA</v>
          </cell>
          <cell r="D4" t="str">
            <v>STIČNA 45B</v>
          </cell>
          <cell r="E4" t="str">
            <v>1295 IVANČNA GORICA</v>
          </cell>
          <cell r="F4" t="str">
            <v>4023803000</v>
          </cell>
          <cell r="G4" t="str">
            <v>62721640</v>
          </cell>
          <cell r="H4" t="str">
            <v xml:space="preserve">SI56 6100 0000 5975 935 </v>
          </cell>
          <cell r="I4" t="str">
            <v>041 323 966</v>
          </cell>
          <cell r="J4" t="str">
            <v>info@badminton-bkivg.si</v>
          </cell>
          <cell r="K4" t="str">
            <v>GAŠPER BATIS</v>
          </cell>
          <cell r="M4" t="str">
            <v>041 323 966</v>
          </cell>
          <cell r="N4" t="str">
            <v>info@badminton-bkivg.si</v>
          </cell>
        </row>
        <row r="5">
          <cell r="A5">
            <v>4</v>
          </cell>
          <cell r="B5" t="str">
            <v>DRUŠTVO JADRALNIH PADALCEV STIČNA</v>
          </cell>
          <cell r="D5" t="str">
            <v>POT NA VIR 10</v>
          </cell>
          <cell r="E5" t="str">
            <v>1295 IVANČNA GORICA</v>
          </cell>
          <cell r="F5" t="str">
            <v>4097696000</v>
          </cell>
          <cell r="G5" t="str">
            <v>91027110</v>
          </cell>
          <cell r="H5" t="str">
            <v>SI56 0204 1026 2551 063</v>
          </cell>
          <cell r="I5" t="str">
            <v>040 169 299</v>
          </cell>
          <cell r="J5" t="str">
            <v>dipsticna@gmail.com</v>
          </cell>
          <cell r="K5" t="str">
            <v>GREGOR GORENČIČ</v>
          </cell>
          <cell r="M5" t="str">
            <v>040 169 299</v>
          </cell>
          <cell r="N5" t="str">
            <v>gregor.gorencic@gmail.com</v>
          </cell>
        </row>
        <row r="6">
          <cell r="A6">
            <v>5</v>
          </cell>
          <cell r="B6" t="str">
            <v>DRUŠTVO ZA BORILNE VEŠČINE TAEKWONDO KANG</v>
          </cell>
          <cell r="D6" t="str">
            <v>ŠKOFLJE 4</v>
          </cell>
          <cell r="E6" t="str">
            <v>1296 ŠENTVID PRI STIČNI</v>
          </cell>
          <cell r="F6" t="str">
            <v>1955659000</v>
          </cell>
          <cell r="G6" t="str">
            <v>24898619</v>
          </cell>
          <cell r="H6" t="str">
            <v>SI56 6100 0000 8531 885</v>
          </cell>
          <cell r="I6" t="str">
            <v>041 589 476</v>
          </cell>
          <cell r="J6" t="str">
            <v>klub.kang@gmail.com</v>
          </cell>
          <cell r="K6" t="str">
            <v>BORISLAV MILOŠEVIĆ</v>
          </cell>
          <cell r="M6" t="str">
            <v>041 426 815</v>
          </cell>
          <cell r="N6" t="str">
            <v>borislav.milosevic75@gmail.com</v>
          </cell>
        </row>
        <row r="7">
          <cell r="A7">
            <v>6</v>
          </cell>
          <cell r="B7" t="str">
            <v>GORNIŠKI KLUB JADRALNIH PADALCEV</v>
          </cell>
          <cell r="D7" t="str">
            <v>ČEŠNJICE PRI ZAGRADCU 50</v>
          </cell>
          <cell r="E7" t="str">
            <v>1303 ZAGRADEC</v>
          </cell>
          <cell r="F7" t="str">
            <v>4050231000</v>
          </cell>
          <cell r="G7" t="str">
            <v>70311471</v>
          </cell>
          <cell r="H7" t="str">
            <v>SI56 0430 2000 3021 146</v>
          </cell>
          <cell r="I7" t="str">
            <v>031 333 042</v>
          </cell>
          <cell r="J7" t="str">
            <v>gkjp2012@yahoo.com</v>
          </cell>
          <cell r="K7" t="str">
            <v>STANISLAVA POJE</v>
          </cell>
        </row>
        <row r="8">
          <cell r="A8">
            <v>7</v>
          </cell>
          <cell r="B8" t="str">
            <v>GORNIŠKI KLUB LIMBERK</v>
          </cell>
          <cell r="D8" t="str">
            <v>LJUBLJANSKA CESTA 2B</v>
          </cell>
          <cell r="E8" t="str">
            <v>1295 IVANČNA GORICA</v>
          </cell>
          <cell r="F8" t="str">
            <v>1178784000</v>
          </cell>
          <cell r="G8" t="str">
            <v>72583118</v>
          </cell>
          <cell r="H8" t="str">
            <v>SI56 0202 2005 2801 037</v>
          </cell>
          <cell r="I8" t="str">
            <v>041 621 801</v>
          </cell>
          <cell r="J8" t="str">
            <v>gk.limberk@gmail.com</v>
          </cell>
          <cell r="K8" t="str">
            <v>JANEZ MEŽAN, SAMO BUTKOVIČ</v>
          </cell>
          <cell r="N8" t="str">
            <v>janezmezan@gmail.com</v>
          </cell>
        </row>
        <row r="9">
          <cell r="A9">
            <v>8</v>
          </cell>
          <cell r="B9" t="str">
            <v>KAJAK KANU KLUB KRKA</v>
          </cell>
          <cell r="D9" t="str">
            <v>KRKA 61</v>
          </cell>
          <cell r="E9" t="str">
            <v>1301 KRKA</v>
          </cell>
          <cell r="F9" t="str">
            <v>2199637000</v>
          </cell>
          <cell r="G9" t="str">
            <v>11495855</v>
          </cell>
          <cell r="H9" t="str">
            <v>SI56 0400 1004 8616 971</v>
          </cell>
          <cell r="I9" t="str">
            <v>041 645 150</v>
          </cell>
          <cell r="J9" t="str">
            <v>kajakkrka@gmail.com</v>
          </cell>
          <cell r="K9" t="str">
            <v>JANEZ PIŠKUR</v>
          </cell>
          <cell r="N9" t="str">
            <v>kajakas19@gmail.com</v>
          </cell>
        </row>
        <row r="10">
          <cell r="A10">
            <v>9</v>
          </cell>
          <cell r="B10" t="str">
            <v>KARATE KLUB IVANČNA GORICA</v>
          </cell>
          <cell r="D10" t="str">
            <v>VIR PRI STIČNI 82</v>
          </cell>
          <cell r="E10" t="str">
            <v>1295 IVANČNA GORICA </v>
          </cell>
          <cell r="F10" t="str">
            <v>1178407000</v>
          </cell>
          <cell r="G10" t="str">
            <v>60876883</v>
          </cell>
          <cell r="H10" t="str">
            <v>SI56 1990 6501 2411 116</v>
          </cell>
          <cell r="I10" t="str">
            <v>051 311 082</v>
          </cell>
          <cell r="J10" t="str">
            <v>joze.kastelic1@siol.net</v>
          </cell>
          <cell r="K10" t="str">
            <v>GREGOR KASTELIC</v>
          </cell>
          <cell r="M10" t="str">
            <v>041 428 964</v>
          </cell>
          <cell r="N10" t="str">
            <v>kastelic.joze1@gmail.com</v>
          </cell>
        </row>
        <row r="11">
          <cell r="A11">
            <v>10</v>
          </cell>
          <cell r="B11" t="str">
            <v>KLUB MALEGA NOGOMETA - FUTSAL CLUB IVANČNA GORICA</v>
          </cell>
          <cell r="D11" t="str">
            <v>KRKA 40</v>
          </cell>
          <cell r="E11" t="str">
            <v>1301 KRKA</v>
          </cell>
          <cell r="F11" t="str">
            <v>4090705000</v>
          </cell>
          <cell r="G11" t="str">
            <v>45488983</v>
          </cell>
          <cell r="H11" t="str">
            <v>SI56 0204 1026 2026 487</v>
          </cell>
          <cell r="I11" t="str">
            <v>031 232 735</v>
          </cell>
          <cell r="J11" t="str">
            <v>darja.drobnic@gmail.com</v>
          </cell>
          <cell r="K11" t="str">
            <v>DARJA DROBNIČ GAČNIK</v>
          </cell>
          <cell r="N11" t="str">
            <v>darja.drobnic@gmail.com</v>
          </cell>
        </row>
        <row r="12">
          <cell r="A12">
            <v>11</v>
          </cell>
          <cell r="B12" t="str">
            <v>KLUB MALEGA NOGOMETA (FUTSAL KLUB) MAFIJOZI</v>
          </cell>
          <cell r="D12" t="str">
            <v>ULICA FERDA VESELA 2</v>
          </cell>
          <cell r="E12" t="str">
            <v>1295 IVANČNA GORICA</v>
          </cell>
          <cell r="F12" t="str">
            <v>4004582000</v>
          </cell>
          <cell r="G12" t="str">
            <v>87410737</v>
          </cell>
          <cell r="H12" t="str">
            <v>SI56 0204 1025 7782 058</v>
          </cell>
          <cell r="I12" t="str">
            <v>040 309 039</v>
          </cell>
          <cell r="J12" t="str">
            <v>lumpi.007@gmail.com</v>
          </cell>
          <cell r="K12" t="str">
            <v>KOŠČAK LUDVIK</v>
          </cell>
        </row>
        <row r="13">
          <cell r="A13">
            <v>12</v>
          </cell>
          <cell r="B13" t="str">
            <v>KLUB TAJSKEGA BOKSA NAK MUAY IVANČNA GORICA</v>
          </cell>
          <cell r="D13" t="str">
            <v>SPODNJA DRAGA 46</v>
          </cell>
          <cell r="E13" t="str">
            <v>1295 IVANČNA GORICA</v>
          </cell>
          <cell r="F13" t="str">
            <v>4007549000</v>
          </cell>
          <cell r="G13" t="str">
            <v>10058800</v>
          </cell>
          <cell r="H13" t="str">
            <v>SI56 0204 1025 7768 478</v>
          </cell>
          <cell r="I13" t="str">
            <v>031 313 508</v>
          </cell>
          <cell r="J13" t="str">
            <v>matej.dremelj@gmail.com</v>
          </cell>
          <cell r="K13" t="str">
            <v>MATEJ DREMELJ</v>
          </cell>
          <cell r="N13" t="str">
            <v>matej.dremelj@gmail.com</v>
          </cell>
        </row>
        <row r="14">
          <cell r="A14">
            <v>13</v>
          </cell>
          <cell r="B14" t="str">
            <v>KOŠARKARSKI KLUB IVANČNA GORICA</v>
          </cell>
          <cell r="D14" t="str">
            <v>SOKOLSKA ULICA 5</v>
          </cell>
          <cell r="E14" t="str">
            <v>1295 IVANČNA GORICA </v>
          </cell>
          <cell r="F14" t="str">
            <v>4001397000</v>
          </cell>
          <cell r="G14" t="str">
            <v>63080389</v>
          </cell>
          <cell r="H14" t="str">
            <v>SI56 0204 1025 7378 441</v>
          </cell>
          <cell r="I14" t="str">
            <v>040 702 886</v>
          </cell>
          <cell r="J14" t="str">
            <v>info@kkivancna.si</v>
          </cell>
          <cell r="K14" t="str">
            <v>SIMON KASTELIC</v>
          </cell>
          <cell r="M14" t="str">
            <v>040 702 886</v>
          </cell>
          <cell r="N14" t="str">
            <v>simon.kastelic@gmail.com</v>
          </cell>
        </row>
        <row r="15">
          <cell r="A15">
            <v>14</v>
          </cell>
          <cell r="B15" t="str">
            <v>KULTURNO DRUŠTVO KORINJ</v>
          </cell>
          <cell r="D15" t="str">
            <v>VELIKI KORINJ 14</v>
          </cell>
          <cell r="E15" t="str">
            <v>1303 ZAGRADEC</v>
          </cell>
          <cell r="F15" t="str">
            <v>4095057000</v>
          </cell>
          <cell r="G15" t="str">
            <v>63640821</v>
          </cell>
          <cell r="H15" t="str">
            <v>SI56 6100 0001 6257 450</v>
          </cell>
          <cell r="I15" t="str">
            <v>031 834 292</v>
          </cell>
          <cell r="J15" t="str">
            <v>tamara.vidovic@t-2.net</v>
          </cell>
          <cell r="K15" t="str">
            <v>TAMARA VIDOVIĆ</v>
          </cell>
          <cell r="N15" t="str">
            <v>tamara.vidovic@t-2.net</v>
          </cell>
        </row>
        <row r="16">
          <cell r="A16">
            <v>15</v>
          </cell>
          <cell r="B16" t="str">
            <v>KULTURNO ŠPORTNO DRUŠTVO - PLESNI KLUB GUAPA</v>
          </cell>
          <cell r="D16" t="str">
            <v>PETRUŠNJA VAS 68</v>
          </cell>
          <cell r="E16" t="str">
            <v>1296 ŠENTVID PRI STIČNI</v>
          </cell>
          <cell r="F16" t="str">
            <v>4015843000</v>
          </cell>
          <cell r="G16" t="str">
            <v>68544707</v>
          </cell>
          <cell r="H16" t="str">
            <v>SI56 0510 0801 2941 150</v>
          </cell>
          <cell r="I16" t="str">
            <v>031 538 741</v>
          </cell>
          <cell r="J16" t="str">
            <v>maja@guapa.si</v>
          </cell>
          <cell r="K16" t="str">
            <v>MAJA ZRILIČ</v>
          </cell>
        </row>
        <row r="17">
          <cell r="A17">
            <v>16</v>
          </cell>
          <cell r="B17" t="str">
            <v>MOTO KLUB FIRE GROUP</v>
          </cell>
          <cell r="D17" t="str">
            <v>CESTA 2. GRUPE ODREDOV 34</v>
          </cell>
          <cell r="E17" t="str">
            <v>1295 IVANČNA GORICA</v>
          </cell>
          <cell r="F17" t="str">
            <v>1178911000</v>
          </cell>
          <cell r="G17" t="str">
            <v>52008487</v>
          </cell>
          <cell r="H17" t="str">
            <v>SI56 0204 1025 8483 271</v>
          </cell>
          <cell r="I17" t="str">
            <v>041 282 195</v>
          </cell>
          <cell r="J17" t="str">
            <v>klemen.nosan@gmail.com</v>
          </cell>
          <cell r="K17" t="str">
            <v>KLEMEN NOSAN</v>
          </cell>
          <cell r="N17" t="str">
            <v>klemen.nosan@gmail.com</v>
          </cell>
        </row>
        <row r="18">
          <cell r="A18">
            <v>17</v>
          </cell>
          <cell r="B18" t="str">
            <v>NOGOMETNI KLUB IVANČNA GORICA</v>
          </cell>
          <cell r="C18" t="str">
            <v>NK IVANČNA GORICA</v>
          </cell>
          <cell r="D18" t="str">
            <v>LJUBLJANSKA CESTA 2A</v>
          </cell>
          <cell r="E18" t="str">
            <v>1295 IVANČNA GORICA </v>
          </cell>
          <cell r="F18" t="str">
            <v>1179292000</v>
          </cell>
          <cell r="G18" t="str">
            <v>59427507</v>
          </cell>
          <cell r="H18" t="str">
            <v>SI56 1010 0005 2544 895</v>
          </cell>
          <cell r="I18" t="str">
            <v>041 480 615</v>
          </cell>
          <cell r="J18" t="str">
            <v>ebonit.rafael@gmail.com</v>
          </cell>
          <cell r="K18" t="str">
            <v>RAFAEL KOREN</v>
          </cell>
          <cell r="M18" t="str">
            <v>041 480 615</v>
          </cell>
          <cell r="N18" t="str">
            <v>ebonit.rafael@gmail.com</v>
          </cell>
        </row>
        <row r="19">
          <cell r="A19">
            <v>18</v>
          </cell>
          <cell r="B19" t="str">
            <v>PADALSKI KLUB MD&amp;MD IVANČNA GORICA</v>
          </cell>
          <cell r="D19" t="str">
            <v>LJUBLJANSKA CESTA 7</v>
          </cell>
          <cell r="E19" t="str">
            <v>1295 IVANČNA GORICA</v>
          </cell>
          <cell r="F19" t="str">
            <v>1586530000</v>
          </cell>
          <cell r="G19" t="str">
            <v>44691092</v>
          </cell>
          <cell r="H19" t="str">
            <v>SI56 6100 0002 9324 514</v>
          </cell>
          <cell r="I19" t="str">
            <v>041 699 636</v>
          </cell>
          <cell r="J19" t="str">
            <v>tina.zokalj@gmail.com</v>
          </cell>
          <cell r="K19" t="str">
            <v>TINA ŽOKALJ</v>
          </cell>
          <cell r="N19" t="str">
            <v>tina.zokalj@gmail.com</v>
          </cell>
        </row>
        <row r="20">
          <cell r="A20">
            <v>19</v>
          </cell>
          <cell r="B20" t="str">
            <v>PLANINSKO DRUŠTVO POLŽ VIŠNJA GORA</v>
          </cell>
          <cell r="D20" t="str">
            <v>MESTNI TRG 21</v>
          </cell>
          <cell r="E20" t="str">
            <v>1294 VIŠNJA GORA</v>
          </cell>
          <cell r="F20" t="str">
            <v>1178628000</v>
          </cell>
          <cell r="G20" t="str">
            <v>52402398</v>
          </cell>
          <cell r="H20" t="str">
            <v>SI56 0201 0025 4713 527</v>
          </cell>
          <cell r="I20" t="str">
            <v>041 751 238</v>
          </cell>
          <cell r="J20" t="str">
            <v>pd_polz@email.si</v>
          </cell>
          <cell r="K20" t="str">
            <v>ALEŠ ERJAVEC</v>
          </cell>
          <cell r="M20" t="str">
            <v>041 746 825</v>
          </cell>
          <cell r="N20" t="str">
            <v>mohorko.ali@gmail.com</v>
          </cell>
        </row>
        <row r="21">
          <cell r="A21">
            <v>20</v>
          </cell>
          <cell r="B21" t="str">
            <v>ROKOMETNI KLUB SVIŠ IVANČNA GORICA</v>
          </cell>
          <cell r="D21" t="str">
            <v>CESTA OBČINE HIRSCHAID 1</v>
          </cell>
          <cell r="E21" t="str">
            <v>1295 IVANČNA GORICA</v>
          </cell>
          <cell r="F21" t="str">
            <v>5403316000</v>
          </cell>
          <cell r="G21" t="str">
            <v>69782130</v>
          </cell>
          <cell r="H21" t="str">
            <v>SI56 0204 1009 2274 547</v>
          </cell>
          <cell r="I21" t="str">
            <v>041 513 824</v>
          </cell>
          <cell r="J21" t="str">
            <v>marjan.potokar62@gmail.com</v>
          </cell>
          <cell r="K21" t="str">
            <v>MARJAN POTOKAR</v>
          </cell>
          <cell r="M21" t="str">
            <v>041 513 824</v>
          </cell>
          <cell r="N21" t="str">
            <v>marjan.potokar62@gmail.com</v>
          </cell>
        </row>
        <row r="22">
          <cell r="A22">
            <v>21</v>
          </cell>
          <cell r="B22" t="str">
            <v>SMUČARSKO SKAKALNI KLUB IVANČNA GORICA</v>
          </cell>
          <cell r="D22" t="str">
            <v>VELIKA DOBRAVA 17</v>
          </cell>
          <cell r="E22" t="str">
            <v>1294 VIŠNJA GORA</v>
          </cell>
          <cell r="F22" t="str">
            <v>1178458000</v>
          </cell>
          <cell r="G22" t="str">
            <v>58195181</v>
          </cell>
          <cell r="H22" t="str">
            <v>SI56 0202 2009 2095 058</v>
          </cell>
          <cell r="I22" t="str">
            <v>041 724 675</v>
          </cell>
          <cell r="J22" t="str">
            <v>ssk.ivg@gmail.com</v>
          </cell>
          <cell r="K22" t="str">
            <v>TOMAŽ HOČEVAR</v>
          </cell>
        </row>
        <row r="23">
          <cell r="A23">
            <v>22</v>
          </cell>
          <cell r="B23" t="str">
            <v>STRELSKO DRUŠTVO JOŽE KOVAČIČ ŠENTVID PRI STIČNI</v>
          </cell>
          <cell r="D23" t="str">
            <v>ŠENTVID PRI STIČNI 139</v>
          </cell>
          <cell r="E23" t="str">
            <v>1296 ŠENTVID PRI STIČNI</v>
          </cell>
          <cell r="F23" t="str">
            <v>5110475000</v>
          </cell>
          <cell r="G23" t="str">
            <v>70666962</v>
          </cell>
          <cell r="H23" t="str">
            <v>SI56 0204 1001 5719 528</v>
          </cell>
          <cell r="I23" t="str">
            <v>041 548 573</v>
          </cell>
          <cell r="J23" t="str">
            <v>mitja.juric1@siol.net</v>
          </cell>
          <cell r="K23" t="str">
            <v>MITJA JURIČ</v>
          </cell>
          <cell r="M23" t="str">
            <v>041 785 422</v>
          </cell>
          <cell r="N23" t="str">
            <v>matek.bozo@gmail.com</v>
          </cell>
        </row>
        <row r="24">
          <cell r="A24">
            <v>23</v>
          </cell>
          <cell r="B24" t="str">
            <v>STRELSKO DRUŠTVO SONJA VESEL IVANČNA GORICA</v>
          </cell>
          <cell r="D24" t="str">
            <v>STUDENEC 8</v>
          </cell>
          <cell r="E24" t="str">
            <v>1295 IVANČNA GORICA</v>
          </cell>
          <cell r="F24" t="str">
            <v>5137438000</v>
          </cell>
          <cell r="G24" t="str">
            <v>81410786</v>
          </cell>
          <cell r="H24" t="str">
            <v>SI56 0204 1001 2862 878</v>
          </cell>
          <cell r="I24" t="str">
            <v>041 853 311</v>
          </cell>
          <cell r="J24" t="str">
            <v>sdsonjavesel@gmail.com</v>
          </cell>
          <cell r="K24" t="str">
            <v>JAN ŠPENDAL</v>
          </cell>
          <cell r="M24" t="str">
            <v>041 853 311</v>
          </cell>
          <cell r="N24" t="str">
            <v>jan.spendal@gmail.com</v>
          </cell>
        </row>
        <row r="25">
          <cell r="A25">
            <v>24</v>
          </cell>
          <cell r="B25" t="str">
            <v>ŠAHOVSKI KLUB VIŠNJA GORA - STIČNA</v>
          </cell>
          <cell r="D25" t="str">
            <v>MESTNI TRG 21</v>
          </cell>
          <cell r="E25" t="str">
            <v>1294 VIŠNJA GORA</v>
          </cell>
          <cell r="F25" t="str">
            <v>1179004000</v>
          </cell>
          <cell r="G25" t="str">
            <v>60639199</v>
          </cell>
          <cell r="H25" t="str">
            <v>SI56 0204 1009 0707 124</v>
          </cell>
          <cell r="I25" t="str">
            <v>040 876 965</v>
          </cell>
          <cell r="J25" t="str">
            <v>saso.jancigaj@gmail.com</v>
          </cell>
          <cell r="K25" t="str">
            <v>SAŠO VALENTIN JANČIGAJ</v>
          </cell>
          <cell r="M25" t="str">
            <v>040 976 965</v>
          </cell>
          <cell r="N25" t="str">
            <v>saso.jancigaj@gmail.com</v>
          </cell>
        </row>
        <row r="26">
          <cell r="A26">
            <v>25</v>
          </cell>
          <cell r="B26" t="str">
            <v>ŠOLSKO ŠPORTNO DRUŠTVO SREDNJE ŠOLE JOSIP JURČIČ IVANČNA GORICA</v>
          </cell>
          <cell r="D26" t="str">
            <v>CESTA OBČINE HIRSCHAID 3</v>
          </cell>
          <cell r="E26" t="str">
            <v>1295 IVANČNA GORICA</v>
          </cell>
          <cell r="F26" t="str">
            <v>5942080000</v>
          </cell>
          <cell r="G26" t="str">
            <v>87361230</v>
          </cell>
          <cell r="H26" t="str">
            <v>SI56 0204 1026 3205 425</v>
          </cell>
          <cell r="I26" t="str">
            <v>041 847 935</v>
          </cell>
          <cell r="J26" t="str">
            <v>franc.pajk@siol.net</v>
          </cell>
          <cell r="K26" t="str">
            <v>FRANC PAJK</v>
          </cell>
          <cell r="N26" t="str">
            <v>franc.pajk@siol.net</v>
          </cell>
        </row>
        <row r="27">
          <cell r="A27">
            <v>26</v>
          </cell>
          <cell r="B27" t="str">
            <v>ŠPORTNI KLUB POLŽEVO</v>
          </cell>
          <cell r="D27" t="str">
            <v>NOVA VAS 8</v>
          </cell>
          <cell r="E27" t="str">
            <v>1294 VIŠNJA GORA</v>
          </cell>
          <cell r="F27" t="str">
            <v>4021860000</v>
          </cell>
          <cell r="G27" t="str">
            <v>42951674</v>
          </cell>
          <cell r="H27" t="str">
            <v>SI56 0204 1025 8706 274</v>
          </cell>
          <cell r="I27" t="str">
            <v>031 319 957</v>
          </cell>
          <cell r="J27" t="str">
            <v>janezerjavec@gmail.com</v>
          </cell>
          <cell r="K27" t="str">
            <v>JANEZ ERJAVEC</v>
          </cell>
          <cell r="N27" t="str">
            <v>janezerjavec@gmail.com</v>
          </cell>
        </row>
        <row r="28">
          <cell r="A28">
            <v>27</v>
          </cell>
          <cell r="B28" t="str">
            <v>ŠPORTNI KLUB TEKTONIK</v>
          </cell>
          <cell r="D28" t="str">
            <v>ŠENTVID PRI STIČNI 34</v>
          </cell>
          <cell r="E28" t="str">
            <v>1296 ŠENTVID PRI STIČNI</v>
          </cell>
          <cell r="F28" t="str">
            <v>4026144000</v>
          </cell>
          <cell r="G28" t="str">
            <v>90550439</v>
          </cell>
          <cell r="H28" t="str">
            <v>SI56 0204 1025 9028 411</v>
          </cell>
          <cell r="I28" t="str">
            <v>041 973 877</v>
          </cell>
          <cell r="J28" t="str">
            <v>klub.tektonik@gmail.com</v>
          </cell>
          <cell r="K28" t="str">
            <v>ANTON VENCELJ</v>
          </cell>
        </row>
        <row r="29">
          <cell r="A29">
            <v>28</v>
          </cell>
          <cell r="B29" t="str">
            <v>ŠPORTNO DRUŠTVO AMBRUS</v>
          </cell>
          <cell r="D29" t="str">
            <v>AMBRUS 56</v>
          </cell>
          <cell r="E29" t="str">
            <v>1303 ZAGRADEC</v>
          </cell>
          <cell r="F29" t="str">
            <v>5941784000</v>
          </cell>
          <cell r="G29" t="str">
            <v>54031249</v>
          </cell>
          <cell r="H29" t="str">
            <v>SI56 0204 1009 1658 888</v>
          </cell>
          <cell r="I29" t="str">
            <v>031 699 925</v>
          </cell>
          <cell r="J29" t="str">
            <v>aleshocevar92@gmail.com</v>
          </cell>
          <cell r="K29" t="str">
            <v>ALEŠ HOČEVAR</v>
          </cell>
          <cell r="M29" t="str">
            <v>031 699 925</v>
          </cell>
          <cell r="N29" t="str">
            <v>aleshocevar92@gmail.com</v>
          </cell>
        </row>
        <row r="30">
          <cell r="A30">
            <v>29</v>
          </cell>
          <cell r="B30" t="str">
            <v>ŠPORTNO DRUŠTVO BREZA SPODNJE BREZOVO</v>
          </cell>
          <cell r="D30" t="str">
            <v>SPODNJE BREZOVO 18</v>
          </cell>
          <cell r="E30" t="str">
            <v>1294 VIŠNJA GORA</v>
          </cell>
          <cell r="F30" t="str">
            <v>1179217000</v>
          </cell>
          <cell r="G30" t="str">
            <v>90203879</v>
          </cell>
          <cell r="H30" t="str">
            <v>SI56 6100 0002 7864 955</v>
          </cell>
          <cell r="I30" t="str">
            <v>041 557 922</v>
          </cell>
          <cell r="J30" t="str">
            <v>sdbreza@gmail.com</v>
          </cell>
          <cell r="K30" t="str">
            <v>NEJC ZAVODNIK</v>
          </cell>
          <cell r="N30" t="str">
            <v>nejc.zavodnik@gmail.com</v>
          </cell>
        </row>
        <row r="31">
          <cell r="A31">
            <v>30</v>
          </cell>
          <cell r="B31" t="str">
            <v>ŠPORTNO DRUŠTVO FIT MANIJA</v>
          </cell>
          <cell r="D31" t="str">
            <v>VIR PRI STIČNI 123</v>
          </cell>
          <cell r="E31" t="str">
            <v>1295 IVANČNA GORICA</v>
          </cell>
          <cell r="F31" t="str">
            <v>4080491000</v>
          </cell>
          <cell r="G31" t="str">
            <v>13404130</v>
          </cell>
          <cell r="H31" t="str">
            <v>SI56 0204 1026 1655 656</v>
          </cell>
          <cell r="I31" t="str">
            <v>031 801 299</v>
          </cell>
          <cell r="J31" t="str">
            <v>fitmanija@siol.net</v>
          </cell>
          <cell r="K31" t="str">
            <v>TINA KOZELJ</v>
          </cell>
        </row>
        <row r="32">
          <cell r="A32">
            <v>31</v>
          </cell>
          <cell r="B32" t="str">
            <v>ŠPORTNO DRUŠTVO KRKA</v>
          </cell>
          <cell r="D32" t="str">
            <v>KRKA 1D</v>
          </cell>
          <cell r="E32" t="str">
            <v>1301 KRKA</v>
          </cell>
          <cell r="F32" t="str">
            <v>5581648000</v>
          </cell>
          <cell r="G32" t="str">
            <v>78730651</v>
          </cell>
          <cell r="H32" t="str">
            <v>SI56 0204 1009 1902 358</v>
          </cell>
          <cell r="I32" t="str">
            <v>041 670 168</v>
          </cell>
          <cell r="J32" t="str">
            <v>kozinc.krka@gmail.com</v>
          </cell>
          <cell r="K32" t="str">
            <v>JOŽE KOZINC</v>
          </cell>
          <cell r="M32" t="str">
            <v>041 670 168</v>
          </cell>
          <cell r="N32" t="str">
            <v>kozinc.krka@gmail.com</v>
          </cell>
        </row>
        <row r="33">
          <cell r="A33">
            <v>32</v>
          </cell>
          <cell r="B33" t="str">
            <v>ŠPORTNO DRUŠTVO MLADIH KRKA</v>
          </cell>
          <cell r="D33" t="str">
            <v>KRKA 1D</v>
          </cell>
          <cell r="E33" t="str">
            <v>1301 KRKA</v>
          </cell>
          <cell r="F33" t="str">
            <v>1892916000</v>
          </cell>
          <cell r="G33" t="str">
            <v>27340325</v>
          </cell>
          <cell r="H33" t="str">
            <v>SI56 0204 1025 5550 670</v>
          </cell>
          <cell r="I33" t="str">
            <v>041 875 666</v>
          </cell>
          <cell r="J33" t="str">
            <v>sdmkrka@gmail.com</v>
          </cell>
          <cell r="K33" t="str">
            <v>PRIMOŽ BRADAČ</v>
          </cell>
          <cell r="M33" t="str">
            <v>041 875 666</v>
          </cell>
          <cell r="N33" t="str">
            <v>sdmkrka@gmail.com</v>
          </cell>
        </row>
        <row r="34">
          <cell r="A34">
            <v>33</v>
          </cell>
          <cell r="B34" t="str">
            <v>ŠPORTNO DRUŠTVO MULJAVA</v>
          </cell>
          <cell r="D34" t="str">
            <v>MULJAVA 23A</v>
          </cell>
          <cell r="E34" t="str">
            <v>1295 IVANČNA GORICA</v>
          </cell>
          <cell r="F34" t="str">
            <v>1179276000</v>
          </cell>
          <cell r="G34" t="str">
            <v>46354948</v>
          </cell>
          <cell r="H34" t="str">
            <v>SI56 0204 1009 0430 771</v>
          </cell>
          <cell r="I34" t="str">
            <v>031 598 022</v>
          </cell>
          <cell r="J34" t="str">
            <v>sdmuljava@gmail.com</v>
          </cell>
          <cell r="K34" t="str">
            <v>JURE ERJAVEC</v>
          </cell>
          <cell r="M34" t="str">
            <v>031 598 022</v>
          </cell>
          <cell r="N34" t="str">
            <v>erjavec1985@gmail.com</v>
          </cell>
        </row>
        <row r="35">
          <cell r="A35">
            <v>34</v>
          </cell>
          <cell r="B35" t="str">
            <v>ŠPORTNO DRUŠTVO SINJA KLUB</v>
          </cell>
          <cell r="D35" t="str">
            <v>DOLENJA VAS PRI TEMENICI 3</v>
          </cell>
          <cell r="E35" t="str">
            <v>1296 ŠENTVID PRI STIČNI</v>
          </cell>
          <cell r="F35" t="str">
            <v>4095049000</v>
          </cell>
          <cell r="G35" t="str">
            <v>66900158</v>
          </cell>
          <cell r="H35" t="str">
            <v>SI56 3500 1000 1391 862</v>
          </cell>
          <cell r="I35" t="str">
            <v>041 354 461</v>
          </cell>
          <cell r="J35" t="str">
            <v>sinjaklub@gmail.com</v>
          </cell>
          <cell r="K35" t="str">
            <v>TINA SINJUR</v>
          </cell>
          <cell r="N35" t="str">
            <v>sinjaklub@gmail.com</v>
          </cell>
        </row>
        <row r="36">
          <cell r="A36">
            <v>35</v>
          </cell>
          <cell r="B36" t="str">
            <v>ŠPORTNO DRUŠTVO STIČNA</v>
          </cell>
          <cell r="D36" t="str">
            <v>STIČNA 38A</v>
          </cell>
          <cell r="E36" t="str">
            <v>1295 IVANČNA GORICA</v>
          </cell>
          <cell r="F36" t="str">
            <v>4091353000</v>
          </cell>
          <cell r="G36" t="str">
            <v>58305572</v>
          </cell>
          <cell r="H36" t="str">
            <v>SI56 0204 1026 2109 810</v>
          </cell>
          <cell r="I36" t="str">
            <v>041 605 588</v>
          </cell>
          <cell r="J36" t="str">
            <v>lampret.janez@siol.net</v>
          </cell>
          <cell r="K36" t="str">
            <v>JANEZ LAMPRET</v>
          </cell>
          <cell r="M36" t="str">
            <v>041 605 588</v>
          </cell>
          <cell r="N36" t="str">
            <v>lampret.janez@siol.net</v>
          </cell>
        </row>
        <row r="37">
          <cell r="A37">
            <v>36</v>
          </cell>
          <cell r="B37" t="str">
            <v>ŠPORTNO DRUŠTVO ZAGRADEC</v>
          </cell>
          <cell r="D37" t="str">
            <v>ZAGRADEC 11</v>
          </cell>
          <cell r="E37" t="str">
            <v>1303 ZAGRADEC</v>
          </cell>
          <cell r="F37" t="str">
            <v>1178555000</v>
          </cell>
          <cell r="G37" t="str">
            <v>60935456</v>
          </cell>
          <cell r="H37" t="str">
            <v xml:space="preserve">SI56 0204 1009 1646 957 </v>
          </cell>
          <cell r="I37" t="str">
            <v>041 398 409</v>
          </cell>
          <cell r="J37" t="str">
            <v>hocevar.uros.9@gmail.com</v>
          </cell>
          <cell r="K37" t="str">
            <v>UROŠ HOČEVAR</v>
          </cell>
          <cell r="N37" t="str">
            <v>hocevar.uros.9@gmail.com</v>
          </cell>
        </row>
        <row r="38">
          <cell r="A38">
            <v>37</v>
          </cell>
          <cell r="B38" t="str">
            <v>ŠPORTNO IN IZOBRAŽEVALNO DRUŠTVO TEMENICA</v>
          </cell>
          <cell r="D38" t="str">
            <v>TEMENICA 6B</v>
          </cell>
          <cell r="E38" t="str">
            <v>1296 ŠENTVID PRI STIČNI</v>
          </cell>
          <cell r="F38" t="str">
            <v>4008812000</v>
          </cell>
          <cell r="G38" t="str">
            <v>57571139</v>
          </cell>
          <cell r="H38" t="str">
            <v>SI56 0204 1025 8592 008</v>
          </cell>
          <cell r="I38" t="str">
            <v>041 530 619</v>
          </cell>
          <cell r="J38" t="str">
            <v>verbic.tomaz@gmail.com</v>
          </cell>
          <cell r="K38" t="str">
            <v>TOMAŽ VERBIČ</v>
          </cell>
          <cell r="M38" t="str">
            <v>041 530 619</v>
          </cell>
          <cell r="N38" t="str">
            <v>verbic.tomaz@gmail.com</v>
          </cell>
        </row>
        <row r="39">
          <cell r="A39">
            <v>38</v>
          </cell>
          <cell r="B39" t="str">
            <v>ŠPORTNO STRELSKO DRUŠTVO TRISTO</v>
          </cell>
          <cell r="D39" t="str">
            <v>VELIKA DOBRAVA 17</v>
          </cell>
          <cell r="E39" t="str">
            <v>1294 VIŠNJA GORA</v>
          </cell>
          <cell r="F39" t="str">
            <v>4123824000</v>
          </cell>
          <cell r="G39" t="str">
            <v>72342803</v>
          </cell>
          <cell r="H39" t="str">
            <v>SI56 0202 2026 3524 807</v>
          </cell>
          <cell r="I39" t="str">
            <v>041 724 675</v>
          </cell>
          <cell r="J39" t="str">
            <v>tsttristo@gmail.com</v>
          </cell>
          <cell r="K39" t="str">
            <v>TOMAŽ HOČEVAR</v>
          </cell>
          <cell r="M39" t="str">
            <v xml:space="preserve">041 724 675 </v>
          </cell>
          <cell r="N39" t="str">
            <v>hoochko@yahoo.com</v>
          </cell>
        </row>
        <row r="40">
          <cell r="A40">
            <v>39</v>
          </cell>
          <cell r="B40" t="str">
            <v>ŠPORTNO STRELSKO DRUŠTVO VIŠNJA GORA</v>
          </cell>
          <cell r="D40" t="str">
            <v>PEŠČENIK 6A</v>
          </cell>
          <cell r="E40" t="str">
            <v>1294 VIŠNJA GORA</v>
          </cell>
          <cell r="F40" t="str">
            <v>4118600000</v>
          </cell>
          <cell r="G40" t="str">
            <v>98049950</v>
          </cell>
          <cell r="H40" t="str">
            <v>SI56 6100 0002 3934 515</v>
          </cell>
          <cell r="I40" t="str">
            <v>041 306 374</v>
          </cell>
          <cell r="J40" t="str">
            <v>strelcivg@gmail.com</v>
          </cell>
          <cell r="K40" t="str">
            <v>UROŠ KNEŽEVIĆ</v>
          </cell>
          <cell r="M40" t="str">
            <v>041 306 374</v>
          </cell>
          <cell r="N40" t="str">
            <v>strelcivg@gmail.com</v>
          </cell>
        </row>
        <row r="41">
          <cell r="A41">
            <v>40</v>
          </cell>
          <cell r="B41" t="str">
            <v>TENIŠKI KLUB TALENT</v>
          </cell>
          <cell r="D41" t="str">
            <v>SOKOLSKA ULICA 6A</v>
          </cell>
          <cell r="E41" t="str">
            <v>1295 IVANČNA GORICA</v>
          </cell>
          <cell r="F41" t="str">
            <v>4105176000</v>
          </cell>
          <cell r="G41" t="str">
            <v>20413360</v>
          </cell>
          <cell r="H41" t="str">
            <v>SI56 0202 2026 2649 867</v>
          </cell>
          <cell r="I41" t="str">
            <v>041 255 024</v>
          </cell>
          <cell r="J41" t="str">
            <v>milos.bas@hotmail.com</v>
          </cell>
          <cell r="K41" t="str">
            <v>MIHA PUŠLAR</v>
          </cell>
          <cell r="M41" t="str">
            <v>040 787 875</v>
          </cell>
          <cell r="N41" t="str">
            <v>miha.puslar@gmail.com</v>
          </cell>
        </row>
        <row r="42">
          <cell r="A42">
            <v>41</v>
          </cell>
          <cell r="B42" t="str">
            <v>UNIVERZITETNI SAVATE KLUB</v>
          </cell>
          <cell r="D42" t="str">
            <v>ULICA CANKARJEVE BRIGADE 22A</v>
          </cell>
          <cell r="E42" t="str">
            <v>1295 IVANČNA GORICA</v>
          </cell>
          <cell r="F42" t="str">
            <v>1869493000</v>
          </cell>
          <cell r="G42" t="str">
            <v>46558659</v>
          </cell>
          <cell r="H42" t="str">
            <v>SI56 6100 0000 4661 876</v>
          </cell>
          <cell r="I42" t="str">
            <v>041 752 734</v>
          </cell>
          <cell r="J42" t="str">
            <v>uniklub@gmail.com</v>
          </cell>
          <cell r="K42" t="str">
            <v>MOJCA OBREZA</v>
          </cell>
          <cell r="M42" t="str">
            <v>041 752 734</v>
          </cell>
          <cell r="N42" t="str">
            <v>mojca.mezek@gmail.com</v>
          </cell>
        </row>
        <row r="43">
          <cell r="A43">
            <v>42</v>
          </cell>
          <cell r="B43" t="str">
            <v>V.I.P. ŠPORTNI KLUB IVANČNA GORICA</v>
          </cell>
          <cell r="D43" t="str">
            <v>ŠENTJURJE 20</v>
          </cell>
          <cell r="E43" t="str">
            <v>1296 ŠENTVID PRI STIČNI</v>
          </cell>
          <cell r="F43" t="str">
            <v>4108442000</v>
          </cell>
          <cell r="G43" t="str">
            <v>38971364</v>
          </cell>
          <cell r="H43" t="str">
            <v>SI56 0204 1026 2804 330</v>
          </cell>
          <cell r="I43" t="str">
            <v>051 369 033</v>
          </cell>
          <cell r="J43" t="str">
            <v>symn.stopar@gmail.com</v>
          </cell>
          <cell r="K43" t="str">
            <v>SIMON STOPAR</v>
          </cell>
          <cell r="N43" t="str">
            <v>symn.stopar@gmail.com</v>
          </cell>
        </row>
        <row r="44">
          <cell r="A44">
            <v>43</v>
          </cell>
          <cell r="B44" t="str">
            <v>ZVEZA ŠPORTNIH ORGANIZACIJ IVANČNA GORICA</v>
          </cell>
          <cell r="D44" t="str">
            <v>SOKOLSKA ULICA 8</v>
          </cell>
          <cell r="E44" t="str">
            <v>1295 IVANČNA GORICA</v>
          </cell>
          <cell r="F44" t="str">
            <v>5923573000</v>
          </cell>
          <cell r="G44" t="str">
            <v>22515283</v>
          </cell>
          <cell r="H44" t="str">
            <v>SI56 0204 1001 7615 878</v>
          </cell>
          <cell r="I44" t="str">
            <v>041 589 476</v>
          </cell>
          <cell r="J44" t="str">
            <v>zso.ivancna@gmail.com</v>
          </cell>
          <cell r="K44" t="str">
            <v>TOMAŽ ZAKRAJŠEK</v>
          </cell>
          <cell r="M44" t="str">
            <v>041 589 476</v>
          </cell>
          <cell r="N44" t="str">
            <v>tomaz.zak78@gmail.com</v>
          </cell>
        </row>
        <row r="45">
          <cell r="A45">
            <v>44</v>
          </cell>
          <cell r="B45" t="str">
            <v>KLUB MODERNE ODBOJKE</v>
          </cell>
          <cell r="D45" t="str">
            <v>LJUBLJANSKA CESTA 14</v>
          </cell>
          <cell r="E45" t="str">
            <v>1295 IVANČNA GORICA</v>
          </cell>
          <cell r="F45" t="str">
            <v>2705346000</v>
          </cell>
          <cell r="G45" t="str">
            <v>61487198</v>
          </cell>
          <cell r="H45" t="str">
            <v>SI56 6100 0002 8026 169</v>
          </cell>
          <cell r="I45" t="str">
            <v>040 265 577</v>
          </cell>
          <cell r="J45" t="str">
            <v>klubmoderneodbojke@gmail.com</v>
          </cell>
          <cell r="K45" t="str">
            <v>MANCA ŠTRUCELJ VIDMAR</v>
          </cell>
        </row>
        <row r="46">
          <cell r="A46">
            <v>45</v>
          </cell>
          <cell r="B46" t="str">
            <v xml:space="preserve">ROCK RANČ, zavedno delo s konji d.o.o. </v>
          </cell>
          <cell r="D46" t="str">
            <v>ŠENTVID PRI STIČNI 15</v>
          </cell>
          <cell r="E46" t="str">
            <v>1296 ŠENTVID PRI STIČNI</v>
          </cell>
          <cell r="F46" t="str">
            <v>9257888000</v>
          </cell>
          <cell r="G46" t="str">
            <v>SI2491213</v>
          </cell>
          <cell r="H46" t="str">
            <v>SI56 0204 1026 4546 741</v>
          </cell>
          <cell r="I46" t="str">
            <v>031 216 438</v>
          </cell>
          <cell r="J46" t="str">
            <v>zavednokonji.ziva@gmail.com</v>
          </cell>
          <cell r="K46" t="str">
            <v>ŽIVA LOGAR</v>
          </cell>
          <cell r="M46" t="str">
            <v>031 216 438</v>
          </cell>
          <cell r="N46" t="str">
            <v>zavednokonji.ziva@gmail.com</v>
          </cell>
        </row>
        <row r="47">
          <cell r="A47">
            <v>46</v>
          </cell>
          <cell r="B47" t="str">
            <v>KONJERASTNIKI zavedno delo s konji, zavod za športne in terapevtske dejavnosti</v>
          </cell>
          <cell r="D47" t="str">
            <v>ŠENTVID PRI STIČNI 15</v>
          </cell>
          <cell r="E47" t="str">
            <v>1296 ŠENTVID PRI STIČNI</v>
          </cell>
          <cell r="F47" t="str">
            <v>9277153000</v>
          </cell>
          <cell r="G47" t="str">
            <v>58286675</v>
          </cell>
          <cell r="H47" t="str">
            <v>SI56 0204 1026 4548 002</v>
          </cell>
          <cell r="I47" t="str">
            <v>031 216 438</v>
          </cell>
          <cell r="J47" t="str">
            <v>konjerastniki@gmail.com</v>
          </cell>
          <cell r="K47" t="str">
            <v>ŽIVA LOGAR</v>
          </cell>
          <cell r="M47" t="str">
            <v>031 216 438</v>
          </cell>
          <cell r="N47" t="str">
            <v>konjerastniki@gmail.com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tni Nalogi"/>
      <sheetName val="Naslovi"/>
      <sheetName val="Relacije"/>
    </sheetNames>
    <sheetDataSet>
      <sheetData sheetId="0"/>
      <sheetData sheetId="1">
        <row r="4">
          <cell r="A4" t="str">
            <v>PRIIMEK in IME</v>
          </cell>
          <cell r="B4" t="str">
            <v>NASLOV</v>
          </cell>
          <cell r="C4" t="str">
            <v>ŠT. POŠTE</v>
          </cell>
          <cell r="D4" t="str">
            <v>POŠTA</v>
          </cell>
          <cell r="E4" t="str">
            <v>FUNKCIJA</v>
          </cell>
          <cell r="F4" t="str">
            <v>AVTO</v>
          </cell>
        </row>
        <row r="5">
          <cell r="A5" t="str">
            <v>BOŠTJANČIČ ANDREJA</v>
          </cell>
          <cell r="B5" t="str">
            <v>CIKAVA 17</v>
          </cell>
          <cell r="C5" t="str">
            <v>1290</v>
          </cell>
          <cell r="D5" t="str">
            <v>GROSUPLJE</v>
          </cell>
          <cell r="E5" t="str">
            <v>ČLANICA DRUŠTVA - igralka</v>
          </cell>
          <cell r="F5" t="str">
            <v>RENAULT CLIO</v>
          </cell>
        </row>
        <row r="6">
          <cell r="A6" t="str">
            <v>ČRTALIČ POLONA</v>
          </cell>
          <cell r="B6" t="str">
            <v>STRANSKA POT I/1B</v>
          </cell>
          <cell r="C6" t="str">
            <v>1290</v>
          </cell>
          <cell r="D6" t="str">
            <v>GROSUPLJE</v>
          </cell>
          <cell r="E6" t="str">
            <v>ČLANICA DRUŠTVA - igralka</v>
          </cell>
          <cell r="F6" t="str">
            <v>RENAULT CLIO</v>
          </cell>
        </row>
        <row r="7">
          <cell r="A7" t="str">
            <v>HABJAN DANIJEL</v>
          </cell>
          <cell r="B7" t="str">
            <v>KRANJSKA CESTA 2</v>
          </cell>
          <cell r="C7" t="str">
            <v>1241</v>
          </cell>
          <cell r="D7" t="str">
            <v>KAMNIK</v>
          </cell>
          <cell r="E7" t="str">
            <v>TRENER</v>
          </cell>
          <cell r="F7" t="str">
            <v>RENAULT SCENIC</v>
          </cell>
        </row>
        <row r="8">
          <cell r="A8" t="str">
            <v>HORVAT KATJA</v>
          </cell>
          <cell r="B8" t="str">
            <v>POLJE CESTA XVIII/22</v>
          </cell>
          <cell r="C8" t="str">
            <v>1260</v>
          </cell>
          <cell r="D8" t="str">
            <v>LJUBLJANA - POLJE</v>
          </cell>
          <cell r="E8" t="str">
            <v>TRENER</v>
          </cell>
          <cell r="F8" t="str">
            <v>RENAULT CLIO</v>
          </cell>
        </row>
        <row r="9">
          <cell r="A9" t="str">
            <v>JAVORNIK RADO</v>
          </cell>
          <cell r="B9" t="str">
            <v>VELIKO MLAČEVO 66</v>
          </cell>
          <cell r="C9">
            <v>1290</v>
          </cell>
          <cell r="D9" t="str">
            <v>GROSUPLJE</v>
          </cell>
          <cell r="E9" t="str">
            <v>ČLAN DRUŠTVA</v>
          </cell>
        </row>
        <row r="10">
          <cell r="A10" t="str">
            <v>JURŠIČ ŠPELA</v>
          </cell>
          <cell r="B10" t="str">
            <v>TOPNIŠKA 45</v>
          </cell>
          <cell r="C10" t="str">
            <v>1000</v>
          </cell>
          <cell r="D10" t="str">
            <v>LJUBLJANA</v>
          </cell>
          <cell r="E10" t="str">
            <v>ČLANICA DRUŠTVA - igralka</v>
          </cell>
          <cell r="F10" t="str">
            <v>PEUGEOT 206</v>
          </cell>
        </row>
        <row r="11">
          <cell r="A11" t="str">
            <v>KATAVIĆ ALENKA</v>
          </cell>
          <cell r="B11" t="str">
            <v>JAMOVA CESTA 66</v>
          </cell>
          <cell r="C11" t="str">
            <v>1000</v>
          </cell>
          <cell r="D11" t="str">
            <v>LJUBLJANA</v>
          </cell>
          <cell r="E11" t="str">
            <v>TRENER</v>
          </cell>
          <cell r="F11" t="str">
            <v>RENAULT CLIO</v>
          </cell>
        </row>
        <row r="12">
          <cell r="A12" t="str">
            <v>LEGAN MATEJA</v>
          </cell>
          <cell r="B12" t="str">
            <v>SELIŠKARJEVA CESTA 20</v>
          </cell>
          <cell r="C12" t="str">
            <v>1290</v>
          </cell>
          <cell r="D12" t="str">
            <v>GROSUPLJE</v>
          </cell>
          <cell r="E12" t="str">
            <v>ČLANICA DRUŠTVA - igralka</v>
          </cell>
          <cell r="F12" t="str">
            <v>VW GOLF</v>
          </cell>
        </row>
        <row r="13">
          <cell r="A13" t="str">
            <v>MAYER BOJAN</v>
          </cell>
          <cell r="B13" t="str">
            <v>STRANSKA POT I/1B</v>
          </cell>
          <cell r="C13">
            <v>1290</v>
          </cell>
          <cell r="D13" t="str">
            <v>GROSUPLJE</v>
          </cell>
          <cell r="E13" t="str">
            <v>ČLAN DRUŠTVA</v>
          </cell>
          <cell r="F13" t="str">
            <v>FORD FOCUS</v>
          </cell>
        </row>
        <row r="14">
          <cell r="A14" t="str">
            <v>POTOKAR BARBARA</v>
          </cell>
          <cell r="B14" t="str">
            <v>ŽALNA 36</v>
          </cell>
          <cell r="C14">
            <v>1290</v>
          </cell>
          <cell r="D14" t="str">
            <v>GROSUPLJE</v>
          </cell>
          <cell r="E14" t="str">
            <v>ČLANICA DRUŠTVA - igralka</v>
          </cell>
          <cell r="F14" t="str">
            <v>RENAULT CLIO</v>
          </cell>
        </row>
        <row r="15">
          <cell r="A15" t="str">
            <v>POTOKAR MARKO</v>
          </cell>
          <cell r="B15" t="str">
            <v>ŽALNA 36</v>
          </cell>
          <cell r="C15">
            <v>1290</v>
          </cell>
          <cell r="D15" t="str">
            <v>GROSUPLJE</v>
          </cell>
          <cell r="E15" t="str">
            <v>PREDSEDNIK</v>
          </cell>
          <cell r="F15" t="str">
            <v>PEUGEOT 307</v>
          </cell>
        </row>
        <row r="16">
          <cell r="A16" t="str">
            <v>PUHAR POLONA</v>
          </cell>
          <cell r="B16" t="str">
            <v>VOJKOVA CESTA 4</v>
          </cell>
          <cell r="C16" t="str">
            <v>1000</v>
          </cell>
          <cell r="D16" t="str">
            <v>LJUBLJANA</v>
          </cell>
          <cell r="E16" t="str">
            <v>ČLANICA DRUŠTVA - igralka</v>
          </cell>
          <cell r="F16" t="str">
            <v>RENAULT CLIO</v>
          </cell>
        </row>
        <row r="17">
          <cell r="A17" t="str">
            <v>SKARLOVNIK URŠKA</v>
          </cell>
          <cell r="B17" t="str">
            <v>MOŠKRIČEVA 40</v>
          </cell>
          <cell r="C17" t="str">
            <v>1000</v>
          </cell>
          <cell r="D17" t="str">
            <v>LJUBLJANA</v>
          </cell>
          <cell r="E17" t="str">
            <v>POMOČNIK TRENERJA</v>
          </cell>
          <cell r="F17" t="str">
            <v>OPEL CORSA</v>
          </cell>
        </row>
        <row r="18">
          <cell r="A18" t="str">
            <v>STROJAN MARKO</v>
          </cell>
          <cell r="B18" t="str">
            <v>ŽALNA 70</v>
          </cell>
          <cell r="C18">
            <v>1290</v>
          </cell>
          <cell r="D18" t="str">
            <v>GROSUPLJE</v>
          </cell>
          <cell r="E18" t="str">
            <v>TRENER</v>
          </cell>
          <cell r="F18" t="str">
            <v>BMW 316</v>
          </cell>
        </row>
        <row r="19">
          <cell r="A19" t="str">
            <v>SUHADOLČAN NEVA</v>
          </cell>
          <cell r="B19" t="str">
            <v>SMRTNIKOVA 3</v>
          </cell>
          <cell r="C19" t="str">
            <v>1000</v>
          </cell>
          <cell r="D19" t="str">
            <v>LJUBLJANA</v>
          </cell>
          <cell r="E19" t="str">
            <v>ČLANICA DRUŠTVA - igralka</v>
          </cell>
          <cell r="F19" t="str">
            <v>RENAULT 19</v>
          </cell>
        </row>
        <row r="20">
          <cell r="A20" t="str">
            <v>ŠKULJ ŠPELA</v>
          </cell>
          <cell r="B20" t="str">
            <v>POD GOZDOM CESTA V/15</v>
          </cell>
          <cell r="C20">
            <v>1290</v>
          </cell>
          <cell r="D20" t="str">
            <v>GROSUPLJE</v>
          </cell>
          <cell r="E20" t="str">
            <v>TRENER</v>
          </cell>
          <cell r="F20" t="str">
            <v>MITSUBISHI PAJERO</v>
          </cell>
        </row>
        <row r="21">
          <cell r="A21" t="str">
            <v>ŠTEH SABINA</v>
          </cell>
          <cell r="B21" t="str">
            <v>VRANJA POT 8</v>
          </cell>
          <cell r="C21" t="str">
            <v>1231</v>
          </cell>
          <cell r="D21" t="str">
            <v>LJUBLJANA - ČRNUČE</v>
          </cell>
          <cell r="E21" t="str">
            <v>ČLANICA DRUŠTVA - igralka</v>
          </cell>
          <cell r="F21" t="str">
            <v>CITROEN AX</v>
          </cell>
        </row>
        <row r="22">
          <cell r="A22" t="str">
            <v>ČASAR JOŽE</v>
          </cell>
          <cell r="B22" t="str">
            <v>CESTA V MESTNI LOG 36</v>
          </cell>
          <cell r="C22" t="str">
            <v>1000</v>
          </cell>
          <cell r="D22" t="str">
            <v>LJUBLJANA</v>
          </cell>
          <cell r="E22" t="str">
            <v>TRENER</v>
          </cell>
          <cell r="F22" t="str">
            <v>RENAULT CLIO</v>
          </cell>
        </row>
        <row r="23">
          <cell r="A23" t="str">
            <v>VIDMAR FRANC</v>
          </cell>
          <cell r="B23" t="str">
            <v>TRUBARJEVA CESTA 14</v>
          </cell>
          <cell r="C23" t="str">
            <v>1290</v>
          </cell>
          <cell r="D23" t="str">
            <v>GROSUPLJE</v>
          </cell>
          <cell r="E23" t="str">
            <v>ČLAN DRUŠTVA</v>
          </cell>
        </row>
        <row r="24">
          <cell r="A24" t="str">
            <v>FABJAN ŠTEFKA</v>
          </cell>
          <cell r="B24" t="str">
            <v>PLEŠ 2</v>
          </cell>
          <cell r="C24" t="str">
            <v>8362</v>
          </cell>
          <cell r="D24" t="str">
            <v>HINJE</v>
          </cell>
          <cell r="E24" t="str">
            <v>ČLANICA DRUŠTVA</v>
          </cell>
          <cell r="F24" t="str">
            <v>SEAT ALHAMBRA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habjangasper9@gmail.co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janikalsek@gmail.com" TargetMode="External"/><Relationship Id="rId7" Type="http://schemas.openxmlformats.org/officeDocument/2006/relationships/hyperlink" Target="mailto:habjangasper9@gmail.com" TargetMode="External"/><Relationship Id="rId12" Type="http://schemas.openxmlformats.org/officeDocument/2006/relationships/hyperlink" Target="mailto:inzeniring@hren.si" TargetMode="External"/><Relationship Id="rId2" Type="http://schemas.openxmlformats.org/officeDocument/2006/relationships/hyperlink" Target="mailto:luka.ljubic7@gmail.com" TargetMode="External"/><Relationship Id="rId1" Type="http://schemas.openxmlformats.org/officeDocument/2006/relationships/hyperlink" Target="mailto:luka.ljubic7@gmail.com" TargetMode="External"/><Relationship Id="rId6" Type="http://schemas.openxmlformats.org/officeDocument/2006/relationships/hyperlink" Target="mailto:simonkrakar@gmail.com" TargetMode="External"/><Relationship Id="rId11" Type="http://schemas.openxmlformats.org/officeDocument/2006/relationships/hyperlink" Target="mailto:info@kkgiovanni@gmail.si" TargetMode="External"/><Relationship Id="rId5" Type="http://schemas.openxmlformats.org/officeDocument/2006/relationships/hyperlink" Target="mailto:borut.antoncic@nkbrinje.si" TargetMode="External"/><Relationship Id="rId10" Type="http://schemas.openxmlformats.org/officeDocument/2006/relationships/hyperlink" Target="mailto:brezovar.dare37@gmail.com" TargetMode="External"/><Relationship Id="rId4" Type="http://schemas.openxmlformats.org/officeDocument/2006/relationships/hyperlink" Target="mailto:sinjuriztok@gmail.com" TargetMode="External"/><Relationship Id="rId9" Type="http://schemas.openxmlformats.org/officeDocument/2006/relationships/hyperlink" Target="mailto:marko.skrjanc@gmail.co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2.xml"/><Relationship Id="rId13" Type="http://schemas.openxmlformats.org/officeDocument/2006/relationships/ctrlProp" Target="../ctrlProps/ctrlProp37.xml"/><Relationship Id="rId18" Type="http://schemas.openxmlformats.org/officeDocument/2006/relationships/ctrlProp" Target="../ctrlProps/ctrlProp4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31.xml"/><Relationship Id="rId12" Type="http://schemas.openxmlformats.org/officeDocument/2006/relationships/ctrlProp" Target="../ctrlProps/ctrlProp36.xml"/><Relationship Id="rId17" Type="http://schemas.openxmlformats.org/officeDocument/2006/relationships/ctrlProp" Target="../ctrlProps/ctrlProp4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4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0.xml"/><Relationship Id="rId11" Type="http://schemas.openxmlformats.org/officeDocument/2006/relationships/ctrlProp" Target="../ctrlProps/ctrlProp35.xml"/><Relationship Id="rId5" Type="http://schemas.openxmlformats.org/officeDocument/2006/relationships/ctrlProp" Target="../ctrlProps/ctrlProp29.xml"/><Relationship Id="rId15" Type="http://schemas.openxmlformats.org/officeDocument/2006/relationships/ctrlProp" Target="../ctrlProps/ctrlProp39.xml"/><Relationship Id="rId10" Type="http://schemas.openxmlformats.org/officeDocument/2006/relationships/ctrlProp" Target="../ctrlProps/ctrlProp34.xml"/><Relationship Id="rId4" Type="http://schemas.openxmlformats.org/officeDocument/2006/relationships/ctrlProp" Target="../ctrlProps/ctrlProp28.xml"/><Relationship Id="rId9" Type="http://schemas.openxmlformats.org/officeDocument/2006/relationships/ctrlProp" Target="../ctrlProps/ctrlProp33.xml"/><Relationship Id="rId14" Type="http://schemas.openxmlformats.org/officeDocument/2006/relationships/ctrlProp" Target="../ctrlProps/ctrlProp3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7.xml"/><Relationship Id="rId13" Type="http://schemas.openxmlformats.org/officeDocument/2006/relationships/ctrlProp" Target="../ctrlProps/ctrlProp52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6.xml"/><Relationship Id="rId12" Type="http://schemas.openxmlformats.org/officeDocument/2006/relationships/ctrlProp" Target="../ctrlProps/ctrlProp5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5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5.xml"/><Relationship Id="rId11" Type="http://schemas.openxmlformats.org/officeDocument/2006/relationships/ctrlProp" Target="../ctrlProps/ctrlProp50.xml"/><Relationship Id="rId5" Type="http://schemas.openxmlformats.org/officeDocument/2006/relationships/ctrlProp" Target="../ctrlProps/ctrlProp44.xml"/><Relationship Id="rId15" Type="http://schemas.openxmlformats.org/officeDocument/2006/relationships/ctrlProp" Target="../ctrlProps/ctrlProp54.xml"/><Relationship Id="rId10" Type="http://schemas.openxmlformats.org/officeDocument/2006/relationships/ctrlProp" Target="../ctrlProps/ctrlProp49.xml"/><Relationship Id="rId4" Type="http://schemas.openxmlformats.org/officeDocument/2006/relationships/ctrlProp" Target="../ctrlProps/ctrlProp43.xml"/><Relationship Id="rId9" Type="http://schemas.openxmlformats.org/officeDocument/2006/relationships/ctrlProp" Target="../ctrlProps/ctrlProp48.xml"/><Relationship Id="rId14" Type="http://schemas.openxmlformats.org/officeDocument/2006/relationships/ctrlProp" Target="../ctrlProps/ctrlProp5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.xml"/><Relationship Id="rId13" Type="http://schemas.openxmlformats.org/officeDocument/2006/relationships/ctrlProp" Target="../ctrlProps/ctrlProp65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59.xml"/><Relationship Id="rId12" Type="http://schemas.openxmlformats.org/officeDocument/2006/relationships/ctrlProp" Target="../ctrlProps/ctrlProp6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6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58.xml"/><Relationship Id="rId11" Type="http://schemas.openxmlformats.org/officeDocument/2006/relationships/ctrlProp" Target="../ctrlProps/ctrlProp63.xml"/><Relationship Id="rId5" Type="http://schemas.openxmlformats.org/officeDocument/2006/relationships/ctrlProp" Target="../ctrlProps/ctrlProp57.xml"/><Relationship Id="rId15" Type="http://schemas.openxmlformats.org/officeDocument/2006/relationships/ctrlProp" Target="../ctrlProps/ctrlProp67.xml"/><Relationship Id="rId10" Type="http://schemas.openxmlformats.org/officeDocument/2006/relationships/ctrlProp" Target="../ctrlProps/ctrlProp62.xml"/><Relationship Id="rId4" Type="http://schemas.openxmlformats.org/officeDocument/2006/relationships/ctrlProp" Target="../ctrlProps/ctrlProp56.xml"/><Relationship Id="rId9" Type="http://schemas.openxmlformats.org/officeDocument/2006/relationships/ctrlProp" Target="../ctrlProps/ctrlProp61.xml"/><Relationship Id="rId14" Type="http://schemas.openxmlformats.org/officeDocument/2006/relationships/ctrlProp" Target="../ctrlProps/ctrlProp66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3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7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71.xml"/><Relationship Id="rId5" Type="http://schemas.openxmlformats.org/officeDocument/2006/relationships/ctrlProp" Target="../ctrlProps/ctrlProp70.xml"/><Relationship Id="rId4" Type="http://schemas.openxmlformats.org/officeDocument/2006/relationships/ctrlProp" Target="../ctrlProps/ctrlProp69.xml"/><Relationship Id="rId9" Type="http://schemas.openxmlformats.org/officeDocument/2006/relationships/ctrlProp" Target="../ctrlProps/ctrlProp7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AA838-CE00-4962-AA64-B86941DA7956}">
  <dimension ref="A1:O36"/>
  <sheetViews>
    <sheetView workbookViewId="0">
      <pane xSplit="5" topLeftCell="P1" activePane="topRight" state="frozen"/>
      <selection sqref="A1:T1"/>
      <selection pane="topRight" activeCell="V21" sqref="V21"/>
    </sheetView>
  </sheetViews>
  <sheetFormatPr defaultRowHeight="12.75" x14ac:dyDescent="0.2"/>
  <cols>
    <col min="1" max="1" width="5.28515625" style="121" customWidth="1"/>
    <col min="2" max="2" width="70.7109375" style="122" customWidth="1"/>
    <col min="3" max="4" width="25.7109375" style="122" hidden="1" customWidth="1"/>
    <col min="5" max="5" width="15.7109375" style="122" hidden="1" customWidth="1"/>
    <col min="6" max="7" width="14.7109375" style="123" hidden="1" customWidth="1"/>
    <col min="8" max="8" width="20" style="122" hidden="1" customWidth="1"/>
    <col min="9" max="9" width="12.7109375" style="122" hidden="1" customWidth="1"/>
    <col min="10" max="10" width="4" style="122" hidden="1" customWidth="1"/>
    <col min="11" max="11" width="25.140625" style="124" hidden="1" customWidth="1"/>
    <col min="12" max="12" width="19.5703125" style="122" hidden="1" customWidth="1"/>
    <col min="13" max="13" width="11.140625" style="122" hidden="1" customWidth="1"/>
    <col min="14" max="14" width="9.5703125" style="122" hidden="1" customWidth="1"/>
    <col min="15" max="15" width="24.7109375" style="122" hidden="1" customWidth="1"/>
    <col min="16" max="16384" width="9.140625" style="110"/>
  </cols>
  <sheetData>
    <row r="1" spans="1:15" ht="15" customHeight="1" x14ac:dyDescent="0.2">
      <c r="A1" s="106" t="s">
        <v>174</v>
      </c>
      <c r="B1" s="107" t="s">
        <v>175</v>
      </c>
      <c r="C1" s="108" t="s">
        <v>176</v>
      </c>
      <c r="D1" s="108" t="s">
        <v>177</v>
      </c>
      <c r="E1" s="108" t="s">
        <v>178</v>
      </c>
      <c r="F1" s="109" t="s">
        <v>179</v>
      </c>
      <c r="G1" s="109" t="s">
        <v>180</v>
      </c>
      <c r="H1" s="108" t="s">
        <v>181</v>
      </c>
      <c r="I1" s="108" t="s">
        <v>182</v>
      </c>
      <c r="J1" s="108" t="s">
        <v>183</v>
      </c>
      <c r="K1" s="108" t="s">
        <v>184</v>
      </c>
      <c r="L1" s="108" t="s">
        <v>185</v>
      </c>
      <c r="M1" s="108" t="s">
        <v>186</v>
      </c>
      <c r="N1" s="108" t="s">
        <v>187</v>
      </c>
      <c r="O1" s="108" t="s">
        <v>188</v>
      </c>
    </row>
    <row r="2" spans="1:15" ht="15" customHeight="1" x14ac:dyDescent="0.2">
      <c r="A2" s="111">
        <v>1</v>
      </c>
      <c r="B2" s="112" t="s">
        <v>446</v>
      </c>
      <c r="C2" s="113"/>
      <c r="D2" s="113" t="s">
        <v>447</v>
      </c>
      <c r="E2" s="113" t="s">
        <v>191</v>
      </c>
      <c r="F2" s="114" t="s">
        <v>448</v>
      </c>
      <c r="G2" s="114" t="s">
        <v>449</v>
      </c>
      <c r="H2" s="113" t="s">
        <v>450</v>
      </c>
      <c r="I2" s="113" t="s">
        <v>451</v>
      </c>
      <c r="J2" s="113"/>
      <c r="K2" s="115" t="s">
        <v>452</v>
      </c>
      <c r="L2" s="113" t="s">
        <v>453</v>
      </c>
      <c r="M2" s="113"/>
      <c r="N2" s="113" t="s">
        <v>451</v>
      </c>
      <c r="O2" s="116" t="s">
        <v>452</v>
      </c>
    </row>
    <row r="3" spans="1:15" ht="15" customHeight="1" x14ac:dyDescent="0.2">
      <c r="A3" s="111">
        <v>2</v>
      </c>
      <c r="B3" s="112" t="s">
        <v>189</v>
      </c>
      <c r="C3" s="113"/>
      <c r="D3" s="113" t="s">
        <v>190</v>
      </c>
      <c r="E3" s="113" t="s">
        <v>191</v>
      </c>
      <c r="F3" s="114" t="s">
        <v>192</v>
      </c>
      <c r="G3" s="114" t="s">
        <v>193</v>
      </c>
      <c r="H3" s="113" t="s">
        <v>194</v>
      </c>
      <c r="I3" s="113" t="s">
        <v>195</v>
      </c>
      <c r="J3" s="113"/>
      <c r="K3" s="115" t="s">
        <v>196</v>
      </c>
      <c r="L3" s="113" t="s">
        <v>197</v>
      </c>
      <c r="M3" s="113"/>
      <c r="N3" s="113" t="s">
        <v>195</v>
      </c>
      <c r="O3" s="116" t="s">
        <v>198</v>
      </c>
    </row>
    <row r="4" spans="1:15" ht="15" customHeight="1" x14ac:dyDescent="0.2">
      <c r="A4" s="111">
        <v>3</v>
      </c>
      <c r="B4" s="112" t="s">
        <v>199</v>
      </c>
      <c r="C4" s="113" t="s">
        <v>200</v>
      </c>
      <c r="D4" s="113" t="s">
        <v>201</v>
      </c>
      <c r="E4" s="113" t="s">
        <v>202</v>
      </c>
      <c r="F4" s="114" t="s">
        <v>203</v>
      </c>
      <c r="G4" s="114" t="s">
        <v>204</v>
      </c>
      <c r="H4" s="113" t="s">
        <v>205</v>
      </c>
      <c r="I4" s="113" t="s">
        <v>455</v>
      </c>
      <c r="J4" s="113"/>
      <c r="K4" s="116" t="s">
        <v>456</v>
      </c>
      <c r="L4" s="113" t="s">
        <v>457</v>
      </c>
      <c r="M4" s="113"/>
      <c r="N4" s="113" t="s">
        <v>454</v>
      </c>
      <c r="O4" s="116"/>
    </row>
    <row r="5" spans="1:15" ht="15" customHeight="1" x14ac:dyDescent="0.2">
      <c r="A5" s="111">
        <v>4</v>
      </c>
      <c r="B5" s="112" t="s">
        <v>206</v>
      </c>
      <c r="C5" s="113"/>
      <c r="D5" s="113" t="s">
        <v>207</v>
      </c>
      <c r="E5" s="113" t="s">
        <v>191</v>
      </c>
      <c r="F5" s="114" t="s">
        <v>208</v>
      </c>
      <c r="G5" s="114" t="s">
        <v>209</v>
      </c>
      <c r="H5" s="113" t="s">
        <v>210</v>
      </c>
      <c r="I5" s="113" t="s">
        <v>211</v>
      </c>
      <c r="J5" s="113"/>
      <c r="K5" s="116" t="s">
        <v>212</v>
      </c>
      <c r="L5" s="113" t="s">
        <v>213</v>
      </c>
      <c r="M5" s="113"/>
      <c r="N5" s="113" t="s">
        <v>211</v>
      </c>
      <c r="O5" s="116" t="s">
        <v>212</v>
      </c>
    </row>
    <row r="6" spans="1:15" ht="15" customHeight="1" x14ac:dyDescent="0.2">
      <c r="A6" s="111">
        <v>5</v>
      </c>
      <c r="B6" s="112" t="s">
        <v>214</v>
      </c>
      <c r="C6" s="113"/>
      <c r="D6" s="113" t="s">
        <v>215</v>
      </c>
      <c r="E6" s="113" t="s">
        <v>191</v>
      </c>
      <c r="F6" s="114" t="s">
        <v>216</v>
      </c>
      <c r="G6" s="114" t="s">
        <v>217</v>
      </c>
      <c r="H6" s="113" t="s">
        <v>218</v>
      </c>
      <c r="I6" s="113" t="s">
        <v>219</v>
      </c>
      <c r="J6" s="113"/>
      <c r="K6" s="116" t="s">
        <v>220</v>
      </c>
      <c r="L6" s="113" t="s">
        <v>221</v>
      </c>
      <c r="M6" s="113"/>
      <c r="N6" s="113"/>
      <c r="O6" s="116"/>
    </row>
    <row r="7" spans="1:15" ht="15" customHeight="1" x14ac:dyDescent="0.2">
      <c r="A7" s="111">
        <v>6</v>
      </c>
      <c r="B7" s="112" t="s">
        <v>222</v>
      </c>
      <c r="C7" s="113"/>
      <c r="D7" s="113" t="s">
        <v>223</v>
      </c>
      <c r="E7" s="113" t="s">
        <v>202</v>
      </c>
      <c r="F7" s="114" t="s">
        <v>224</v>
      </c>
      <c r="G7" s="114" t="s">
        <v>225</v>
      </c>
      <c r="H7" s="113" t="s">
        <v>458</v>
      </c>
      <c r="I7" s="113" t="s">
        <v>226</v>
      </c>
      <c r="J7" s="113"/>
      <c r="K7" s="116" t="s">
        <v>227</v>
      </c>
      <c r="L7" s="113" t="s">
        <v>228</v>
      </c>
      <c r="M7" s="113" t="s">
        <v>229</v>
      </c>
      <c r="N7" s="113" t="s">
        <v>226</v>
      </c>
      <c r="O7" s="116" t="s">
        <v>227</v>
      </c>
    </row>
    <row r="8" spans="1:15" ht="15" customHeight="1" x14ac:dyDescent="0.2">
      <c r="A8" s="111">
        <v>7</v>
      </c>
      <c r="B8" s="112" t="s">
        <v>230</v>
      </c>
      <c r="C8" s="113"/>
      <c r="D8" s="113" t="s">
        <v>231</v>
      </c>
      <c r="E8" s="113" t="s">
        <v>191</v>
      </c>
      <c r="F8" s="114" t="s">
        <v>232</v>
      </c>
      <c r="G8" s="114" t="s">
        <v>233</v>
      </c>
      <c r="H8" s="113" t="s">
        <v>234</v>
      </c>
      <c r="I8" s="113" t="s">
        <v>235</v>
      </c>
      <c r="J8" s="113"/>
      <c r="K8" s="115" t="s">
        <v>236</v>
      </c>
      <c r="L8" s="113" t="s">
        <v>459</v>
      </c>
      <c r="M8" s="113"/>
      <c r="N8" s="113" t="s">
        <v>460</v>
      </c>
      <c r="O8" s="115" t="s">
        <v>461</v>
      </c>
    </row>
    <row r="9" spans="1:15" ht="15" customHeight="1" x14ac:dyDescent="0.2">
      <c r="A9" s="111">
        <v>8</v>
      </c>
      <c r="B9" s="112" t="s">
        <v>237</v>
      </c>
      <c r="C9" s="113"/>
      <c r="D9" s="113" t="s">
        <v>238</v>
      </c>
      <c r="E9" s="113" t="s">
        <v>202</v>
      </c>
      <c r="F9" s="114" t="s">
        <v>239</v>
      </c>
      <c r="G9" s="114" t="s">
        <v>240</v>
      </c>
      <c r="H9" s="113" t="s">
        <v>462</v>
      </c>
      <c r="I9" s="113" t="s">
        <v>241</v>
      </c>
      <c r="J9" s="113"/>
      <c r="K9" s="115" t="s">
        <v>242</v>
      </c>
      <c r="L9" s="113" t="s">
        <v>243</v>
      </c>
      <c r="M9" s="113"/>
      <c r="N9" s="113" t="s">
        <v>241</v>
      </c>
      <c r="O9" s="115" t="s">
        <v>242</v>
      </c>
    </row>
    <row r="10" spans="1:15" ht="15" customHeight="1" x14ac:dyDescent="0.2">
      <c r="A10" s="111">
        <v>9</v>
      </c>
      <c r="B10" s="112" t="s">
        <v>244</v>
      </c>
      <c r="C10" s="113"/>
      <c r="D10" s="113" t="s">
        <v>245</v>
      </c>
      <c r="E10" s="113" t="s">
        <v>191</v>
      </c>
      <c r="F10" s="114" t="s">
        <v>246</v>
      </c>
      <c r="G10" s="114" t="s">
        <v>247</v>
      </c>
      <c r="H10" s="113" t="s">
        <v>248</v>
      </c>
      <c r="I10" s="113" t="s">
        <v>249</v>
      </c>
      <c r="J10" s="113"/>
      <c r="K10" s="115" t="s">
        <v>250</v>
      </c>
      <c r="L10" s="113" t="s">
        <v>251</v>
      </c>
      <c r="M10" s="113"/>
      <c r="N10" s="113" t="s">
        <v>252</v>
      </c>
      <c r="O10" s="116" t="s">
        <v>253</v>
      </c>
    </row>
    <row r="11" spans="1:15" ht="15" customHeight="1" x14ac:dyDescent="0.2">
      <c r="A11" s="111">
        <v>10</v>
      </c>
      <c r="B11" s="112" t="s">
        <v>254</v>
      </c>
      <c r="C11" s="113"/>
      <c r="D11" s="113" t="s">
        <v>255</v>
      </c>
      <c r="E11" s="113" t="s">
        <v>191</v>
      </c>
      <c r="F11" s="114" t="s">
        <v>256</v>
      </c>
      <c r="G11" s="114" t="s">
        <v>257</v>
      </c>
      <c r="H11" s="113" t="s">
        <v>258</v>
      </c>
      <c r="I11" s="113" t="s">
        <v>259</v>
      </c>
      <c r="J11" s="113"/>
      <c r="K11" s="115" t="s">
        <v>260</v>
      </c>
      <c r="L11" s="113" t="s">
        <v>261</v>
      </c>
      <c r="M11" s="113"/>
      <c r="N11" s="113" t="s">
        <v>262</v>
      </c>
      <c r="O11" s="116" t="s">
        <v>263</v>
      </c>
    </row>
    <row r="12" spans="1:15" ht="15" customHeight="1" x14ac:dyDescent="0.2">
      <c r="A12" s="111">
        <v>11</v>
      </c>
      <c r="B12" s="112" t="s">
        <v>264</v>
      </c>
      <c r="C12" s="113"/>
      <c r="D12" s="113" t="s">
        <v>265</v>
      </c>
      <c r="E12" s="113" t="s">
        <v>191</v>
      </c>
      <c r="F12" s="114" t="s">
        <v>266</v>
      </c>
      <c r="G12" s="114" t="s">
        <v>267</v>
      </c>
      <c r="H12" s="113" t="s">
        <v>268</v>
      </c>
      <c r="I12" s="113" t="s">
        <v>269</v>
      </c>
      <c r="J12" s="113"/>
      <c r="K12" s="117" t="s">
        <v>270</v>
      </c>
      <c r="L12" s="113" t="s">
        <v>271</v>
      </c>
      <c r="M12" s="113"/>
      <c r="N12" s="113" t="s">
        <v>269</v>
      </c>
      <c r="O12" s="117" t="s">
        <v>270</v>
      </c>
    </row>
    <row r="13" spans="1:15" ht="15" customHeight="1" x14ac:dyDescent="0.2">
      <c r="A13" s="111">
        <v>12</v>
      </c>
      <c r="B13" s="112" t="s">
        <v>272</v>
      </c>
      <c r="C13" s="113"/>
      <c r="D13" s="113" t="s">
        <v>273</v>
      </c>
      <c r="E13" s="113" t="s">
        <v>191</v>
      </c>
      <c r="F13" s="114" t="s">
        <v>274</v>
      </c>
      <c r="G13" s="114" t="s">
        <v>275</v>
      </c>
      <c r="H13" s="113" t="s">
        <v>276</v>
      </c>
      <c r="I13" s="113" t="s">
        <v>463</v>
      </c>
      <c r="J13" s="113"/>
      <c r="K13" s="115" t="s">
        <v>464</v>
      </c>
      <c r="L13" s="113" t="s">
        <v>277</v>
      </c>
      <c r="M13" s="113"/>
      <c r="N13" s="113" t="s">
        <v>278</v>
      </c>
      <c r="O13" s="117" t="s">
        <v>279</v>
      </c>
    </row>
    <row r="14" spans="1:15" ht="15" customHeight="1" x14ac:dyDescent="0.2">
      <c r="A14" s="111">
        <v>13</v>
      </c>
      <c r="B14" s="112" t="s">
        <v>465</v>
      </c>
      <c r="C14" s="113"/>
      <c r="D14" s="113" t="s">
        <v>245</v>
      </c>
      <c r="E14" s="113" t="s">
        <v>191</v>
      </c>
      <c r="F14" s="114" t="s">
        <v>280</v>
      </c>
      <c r="G14" s="114" t="s">
        <v>281</v>
      </c>
      <c r="H14" s="113" t="s">
        <v>282</v>
      </c>
      <c r="I14" s="113" t="s">
        <v>283</v>
      </c>
      <c r="J14" s="113"/>
      <c r="K14" s="115" t="s">
        <v>284</v>
      </c>
      <c r="L14" s="113" t="s">
        <v>466</v>
      </c>
      <c r="M14" s="113"/>
      <c r="N14" s="113" t="s">
        <v>283</v>
      </c>
      <c r="O14" s="146" t="s">
        <v>467</v>
      </c>
    </row>
    <row r="15" spans="1:15" ht="15" customHeight="1" x14ac:dyDescent="0.2">
      <c r="A15" s="111">
        <v>14</v>
      </c>
      <c r="B15" s="112" t="s">
        <v>285</v>
      </c>
      <c r="C15" s="113"/>
      <c r="D15" s="113" t="s">
        <v>286</v>
      </c>
      <c r="E15" s="113" t="s">
        <v>191</v>
      </c>
      <c r="F15" s="114" t="s">
        <v>287</v>
      </c>
      <c r="G15" s="114" t="s">
        <v>288</v>
      </c>
      <c r="H15" s="113" t="s">
        <v>289</v>
      </c>
      <c r="I15" s="113" t="s">
        <v>290</v>
      </c>
      <c r="J15" s="113"/>
      <c r="K15" s="115" t="s">
        <v>291</v>
      </c>
      <c r="L15" s="113" t="s">
        <v>292</v>
      </c>
      <c r="M15" s="113" t="s">
        <v>293</v>
      </c>
      <c r="N15" s="113" t="s">
        <v>290</v>
      </c>
      <c r="O15" s="115" t="s">
        <v>294</v>
      </c>
    </row>
    <row r="16" spans="1:15" ht="15" customHeight="1" x14ac:dyDescent="0.2">
      <c r="A16" s="111">
        <v>15</v>
      </c>
      <c r="B16" s="112" t="s">
        <v>295</v>
      </c>
      <c r="C16" s="113"/>
      <c r="D16" s="113" t="s">
        <v>245</v>
      </c>
      <c r="E16" s="113" t="s">
        <v>191</v>
      </c>
      <c r="F16" s="114" t="s">
        <v>296</v>
      </c>
      <c r="G16" s="114" t="s">
        <v>297</v>
      </c>
      <c r="H16" s="113" t="s">
        <v>298</v>
      </c>
      <c r="I16" s="113" t="s">
        <v>299</v>
      </c>
      <c r="J16" s="113"/>
      <c r="K16" s="115" t="s">
        <v>300</v>
      </c>
      <c r="L16" s="113" t="s">
        <v>301</v>
      </c>
      <c r="M16" s="113"/>
      <c r="N16" s="113" t="s">
        <v>302</v>
      </c>
      <c r="O16" s="116" t="s">
        <v>303</v>
      </c>
    </row>
    <row r="17" spans="1:15" ht="15" customHeight="1" x14ac:dyDescent="0.2">
      <c r="A17" s="111">
        <v>16</v>
      </c>
      <c r="B17" s="112" t="s">
        <v>304</v>
      </c>
      <c r="C17" s="113"/>
      <c r="D17" s="113" t="s">
        <v>305</v>
      </c>
      <c r="E17" s="113" t="s">
        <v>191</v>
      </c>
      <c r="F17" s="114" t="s">
        <v>306</v>
      </c>
      <c r="G17" s="114" t="s">
        <v>307</v>
      </c>
      <c r="H17" s="113" t="s">
        <v>308</v>
      </c>
      <c r="I17" s="113" t="s">
        <v>309</v>
      </c>
      <c r="J17" s="113"/>
      <c r="K17" s="115" t="s">
        <v>310</v>
      </c>
      <c r="L17" s="113" t="s">
        <v>468</v>
      </c>
      <c r="M17" s="113"/>
      <c r="N17" s="113" t="s">
        <v>309</v>
      </c>
      <c r="O17" s="115" t="s">
        <v>310</v>
      </c>
    </row>
    <row r="18" spans="1:15" ht="15" customHeight="1" x14ac:dyDescent="0.2">
      <c r="A18" s="111">
        <v>17</v>
      </c>
      <c r="B18" s="112" t="s">
        <v>311</v>
      </c>
      <c r="C18" s="113"/>
      <c r="D18" s="113" t="s">
        <v>273</v>
      </c>
      <c r="E18" s="113" t="s">
        <v>191</v>
      </c>
      <c r="F18" s="114" t="s">
        <v>312</v>
      </c>
      <c r="G18" s="114" t="s">
        <v>313</v>
      </c>
      <c r="H18" s="113" t="s">
        <v>314</v>
      </c>
      <c r="I18" s="113" t="s">
        <v>315</v>
      </c>
      <c r="J18" s="113"/>
      <c r="K18" s="116" t="s">
        <v>316</v>
      </c>
      <c r="L18" s="113" t="s">
        <v>469</v>
      </c>
      <c r="M18" s="113"/>
      <c r="N18" s="113" t="s">
        <v>470</v>
      </c>
      <c r="O18" s="116"/>
    </row>
    <row r="19" spans="1:15" ht="15" customHeight="1" x14ac:dyDescent="0.2">
      <c r="A19" s="111">
        <v>18</v>
      </c>
      <c r="B19" s="112" t="s">
        <v>317</v>
      </c>
      <c r="C19" s="113"/>
      <c r="D19" s="113" t="s">
        <v>318</v>
      </c>
      <c r="E19" s="113" t="s">
        <v>191</v>
      </c>
      <c r="F19" s="114" t="s">
        <v>319</v>
      </c>
      <c r="G19" s="114" t="s">
        <v>320</v>
      </c>
      <c r="H19" s="113" t="s">
        <v>321</v>
      </c>
      <c r="I19" s="113" t="s">
        <v>324</v>
      </c>
      <c r="J19" s="113"/>
      <c r="K19" s="115" t="s">
        <v>322</v>
      </c>
      <c r="L19" s="113" t="s">
        <v>323</v>
      </c>
      <c r="M19" s="113"/>
      <c r="N19" s="113" t="s">
        <v>324</v>
      </c>
      <c r="O19" s="117" t="s">
        <v>325</v>
      </c>
    </row>
    <row r="20" spans="1:15" ht="15" customHeight="1" x14ac:dyDescent="0.2">
      <c r="A20" s="111">
        <v>19</v>
      </c>
      <c r="B20" s="112" t="s">
        <v>326</v>
      </c>
      <c r="C20" s="113"/>
      <c r="D20" s="113" t="s">
        <v>327</v>
      </c>
      <c r="E20" s="113" t="s">
        <v>191</v>
      </c>
      <c r="F20" s="114" t="s">
        <v>328</v>
      </c>
      <c r="G20" s="114" t="s">
        <v>329</v>
      </c>
      <c r="H20" s="113" t="s">
        <v>330</v>
      </c>
      <c r="I20" s="113" t="s">
        <v>331</v>
      </c>
      <c r="J20" s="113"/>
      <c r="K20" s="115" t="s">
        <v>332</v>
      </c>
      <c r="L20" s="113" t="s">
        <v>333</v>
      </c>
      <c r="M20" s="113"/>
      <c r="N20" s="113" t="s">
        <v>331</v>
      </c>
      <c r="O20" s="117" t="s">
        <v>332</v>
      </c>
    </row>
    <row r="21" spans="1:15" ht="15" customHeight="1" x14ac:dyDescent="0.2">
      <c r="A21" s="111">
        <v>20</v>
      </c>
      <c r="B21" s="112" t="s">
        <v>334</v>
      </c>
      <c r="C21" s="113"/>
      <c r="D21" s="113" t="s">
        <v>286</v>
      </c>
      <c r="E21" s="113" t="s">
        <v>191</v>
      </c>
      <c r="F21" s="114" t="s">
        <v>335</v>
      </c>
      <c r="G21" s="114" t="s">
        <v>336</v>
      </c>
      <c r="H21" s="113" t="s">
        <v>337</v>
      </c>
      <c r="I21" s="113" t="s">
        <v>338</v>
      </c>
      <c r="J21" s="113"/>
      <c r="K21" s="115" t="s">
        <v>339</v>
      </c>
      <c r="L21" s="113" t="s">
        <v>471</v>
      </c>
      <c r="M21" s="113"/>
      <c r="N21" s="113" t="s">
        <v>340</v>
      </c>
      <c r="O21" s="115" t="s">
        <v>341</v>
      </c>
    </row>
    <row r="22" spans="1:15" ht="15" customHeight="1" x14ac:dyDescent="0.2">
      <c r="A22" s="111">
        <v>21</v>
      </c>
      <c r="B22" s="112" t="s">
        <v>342</v>
      </c>
      <c r="C22" s="113"/>
      <c r="D22" s="113" t="s">
        <v>343</v>
      </c>
      <c r="E22" s="113" t="s">
        <v>191</v>
      </c>
      <c r="F22" s="114" t="s">
        <v>344</v>
      </c>
      <c r="G22" s="114" t="s">
        <v>345</v>
      </c>
      <c r="H22" s="113" t="s">
        <v>346</v>
      </c>
      <c r="I22" s="113" t="s">
        <v>347</v>
      </c>
      <c r="J22" s="113"/>
      <c r="K22" s="116" t="s">
        <v>348</v>
      </c>
      <c r="L22" s="113" t="s">
        <v>349</v>
      </c>
      <c r="M22" s="113"/>
      <c r="N22" s="113" t="s">
        <v>347</v>
      </c>
      <c r="O22" s="116" t="s">
        <v>348</v>
      </c>
    </row>
    <row r="23" spans="1:15" ht="15" customHeight="1" x14ac:dyDescent="0.2">
      <c r="A23" s="111">
        <v>22</v>
      </c>
      <c r="B23" s="112" t="s">
        <v>350</v>
      </c>
      <c r="C23" s="113"/>
      <c r="D23" s="113" t="s">
        <v>351</v>
      </c>
      <c r="E23" s="113" t="s">
        <v>191</v>
      </c>
      <c r="F23" s="114" t="s">
        <v>352</v>
      </c>
      <c r="G23" s="114" t="s">
        <v>353</v>
      </c>
      <c r="H23" s="113" t="s">
        <v>354</v>
      </c>
      <c r="I23" s="113" t="s">
        <v>472</v>
      </c>
      <c r="J23" s="113"/>
      <c r="K23" s="116" t="s">
        <v>473</v>
      </c>
      <c r="L23" s="113" t="s">
        <v>474</v>
      </c>
      <c r="M23" s="113"/>
      <c r="N23" s="113" t="s">
        <v>472</v>
      </c>
      <c r="O23" s="116" t="s">
        <v>473</v>
      </c>
    </row>
    <row r="24" spans="1:15" ht="15" customHeight="1" x14ac:dyDescent="0.2">
      <c r="A24" s="111">
        <v>23</v>
      </c>
      <c r="B24" s="112" t="s">
        <v>355</v>
      </c>
      <c r="C24" s="113"/>
      <c r="D24" s="113" t="s">
        <v>356</v>
      </c>
      <c r="E24" s="113" t="s">
        <v>191</v>
      </c>
      <c r="F24" s="114" t="s">
        <v>357</v>
      </c>
      <c r="G24" s="114" t="s">
        <v>358</v>
      </c>
      <c r="H24" s="113" t="s">
        <v>359</v>
      </c>
      <c r="I24" s="113" t="s">
        <v>360</v>
      </c>
      <c r="J24" s="113"/>
      <c r="K24" s="116" t="s">
        <v>361</v>
      </c>
      <c r="L24" s="113" t="s">
        <v>362</v>
      </c>
      <c r="M24" s="113" t="s">
        <v>363</v>
      </c>
      <c r="N24" s="113" t="s">
        <v>360</v>
      </c>
      <c r="O24" s="116" t="s">
        <v>361</v>
      </c>
    </row>
    <row r="25" spans="1:15" ht="15" customHeight="1" x14ac:dyDescent="0.2">
      <c r="A25" s="111">
        <v>24</v>
      </c>
      <c r="B25" s="112" t="s">
        <v>364</v>
      </c>
      <c r="C25" s="113"/>
      <c r="D25" s="113" t="s">
        <v>201</v>
      </c>
      <c r="E25" s="113" t="s">
        <v>202</v>
      </c>
      <c r="F25" s="114" t="s">
        <v>365</v>
      </c>
      <c r="G25" s="114" t="s">
        <v>366</v>
      </c>
      <c r="H25" s="113" t="s">
        <v>367</v>
      </c>
      <c r="I25" s="113" t="s">
        <v>368</v>
      </c>
      <c r="J25" s="113"/>
      <c r="K25" s="117" t="s">
        <v>369</v>
      </c>
      <c r="L25" s="113" t="s">
        <v>370</v>
      </c>
      <c r="M25" s="113"/>
      <c r="N25" s="113" t="s">
        <v>368</v>
      </c>
      <c r="O25" s="117" t="s">
        <v>369</v>
      </c>
    </row>
    <row r="26" spans="1:15" ht="15" customHeight="1" x14ac:dyDescent="0.2">
      <c r="A26" s="111">
        <v>25</v>
      </c>
      <c r="B26" s="112" t="s">
        <v>371</v>
      </c>
      <c r="C26" s="113"/>
      <c r="D26" s="113" t="s">
        <v>372</v>
      </c>
      <c r="E26" s="113" t="s">
        <v>191</v>
      </c>
      <c r="F26" s="114" t="s">
        <v>373</v>
      </c>
      <c r="G26" s="114" t="s">
        <v>374</v>
      </c>
      <c r="H26" s="113" t="s">
        <v>475</v>
      </c>
      <c r="I26" s="113" t="s">
        <v>299</v>
      </c>
      <c r="J26" s="113"/>
      <c r="K26" s="115" t="s">
        <v>300</v>
      </c>
      <c r="L26" s="113" t="s">
        <v>375</v>
      </c>
      <c r="M26" s="113"/>
      <c r="N26" s="113" t="s">
        <v>299</v>
      </c>
      <c r="O26" s="115" t="s">
        <v>300</v>
      </c>
    </row>
    <row r="27" spans="1:15" ht="15" customHeight="1" x14ac:dyDescent="0.2">
      <c r="A27" s="111">
        <v>26</v>
      </c>
      <c r="B27" s="112" t="s">
        <v>376</v>
      </c>
      <c r="C27" s="113"/>
      <c r="D27" s="113" t="s">
        <v>377</v>
      </c>
      <c r="E27" s="113" t="s">
        <v>191</v>
      </c>
      <c r="F27" s="114" t="s">
        <v>378</v>
      </c>
      <c r="G27" s="114" t="s">
        <v>379</v>
      </c>
      <c r="H27" s="113" t="s">
        <v>380</v>
      </c>
      <c r="I27" s="113" t="s">
        <v>476</v>
      </c>
      <c r="J27" s="113"/>
      <c r="K27" s="116" t="s">
        <v>382</v>
      </c>
      <c r="L27" s="113" t="s">
        <v>383</v>
      </c>
      <c r="M27" s="113"/>
      <c r="N27" s="113" t="s">
        <v>381</v>
      </c>
      <c r="O27" s="117" t="s">
        <v>384</v>
      </c>
    </row>
    <row r="28" spans="1:15" ht="15" customHeight="1" x14ac:dyDescent="0.2">
      <c r="A28" s="111">
        <v>27</v>
      </c>
      <c r="B28" s="112" t="s">
        <v>385</v>
      </c>
      <c r="C28" s="113"/>
      <c r="D28" s="113" t="s">
        <v>386</v>
      </c>
      <c r="E28" s="113" t="s">
        <v>191</v>
      </c>
      <c r="F28" s="114" t="s">
        <v>387</v>
      </c>
      <c r="G28" s="114" t="s">
        <v>388</v>
      </c>
      <c r="H28" s="113" t="s">
        <v>389</v>
      </c>
      <c r="I28" s="113" t="s">
        <v>390</v>
      </c>
      <c r="J28" s="113"/>
      <c r="K28" s="115" t="s">
        <v>391</v>
      </c>
      <c r="L28" s="113" t="s">
        <v>477</v>
      </c>
      <c r="M28" s="113"/>
      <c r="N28" s="113" t="s">
        <v>390</v>
      </c>
      <c r="O28" s="116" t="s">
        <v>391</v>
      </c>
    </row>
    <row r="29" spans="1:15" ht="15" customHeight="1" x14ac:dyDescent="0.2">
      <c r="A29" s="111">
        <v>28</v>
      </c>
      <c r="B29" s="112" t="s">
        <v>392</v>
      </c>
      <c r="C29" s="113"/>
      <c r="D29" s="113" t="s">
        <v>245</v>
      </c>
      <c r="E29" s="113" t="s">
        <v>191</v>
      </c>
      <c r="F29" s="114" t="s">
        <v>393</v>
      </c>
      <c r="G29" s="114" t="s">
        <v>394</v>
      </c>
      <c r="H29" s="113" t="s">
        <v>395</v>
      </c>
      <c r="I29" s="113" t="s">
        <v>249</v>
      </c>
      <c r="J29" s="113"/>
      <c r="K29" s="115" t="s">
        <v>250</v>
      </c>
      <c r="L29" s="113" t="s">
        <v>396</v>
      </c>
      <c r="M29" s="113"/>
      <c r="N29" s="113" t="s">
        <v>397</v>
      </c>
      <c r="O29" s="116" t="s">
        <v>478</v>
      </c>
    </row>
    <row r="30" spans="1:15" ht="15" customHeight="1" x14ac:dyDescent="0.2">
      <c r="A30" s="111">
        <v>29</v>
      </c>
      <c r="B30" s="112" t="s">
        <v>398</v>
      </c>
      <c r="C30" s="113"/>
      <c r="D30" s="113" t="s">
        <v>245</v>
      </c>
      <c r="E30" s="113" t="s">
        <v>191</v>
      </c>
      <c r="F30" s="114" t="s">
        <v>399</v>
      </c>
      <c r="G30" s="114" t="s">
        <v>400</v>
      </c>
      <c r="H30" s="113" t="s">
        <v>479</v>
      </c>
      <c r="I30" s="113" t="s">
        <v>401</v>
      </c>
      <c r="J30" s="113"/>
      <c r="K30" s="115" t="s">
        <v>402</v>
      </c>
      <c r="L30" s="113" t="s">
        <v>403</v>
      </c>
      <c r="M30" s="113"/>
      <c r="N30" s="113" t="s">
        <v>404</v>
      </c>
      <c r="O30" s="116" t="s">
        <v>405</v>
      </c>
    </row>
    <row r="31" spans="1:15" ht="15" customHeight="1" x14ac:dyDescent="0.2">
      <c r="A31" s="111">
        <v>101</v>
      </c>
      <c r="B31" s="112" t="s">
        <v>406</v>
      </c>
      <c r="C31" s="113"/>
      <c r="D31" s="113" t="s">
        <v>407</v>
      </c>
      <c r="E31" s="113" t="s">
        <v>191</v>
      </c>
      <c r="F31" s="114" t="s">
        <v>408</v>
      </c>
      <c r="G31" s="114" t="s">
        <v>409</v>
      </c>
      <c r="H31" s="113" t="s">
        <v>480</v>
      </c>
      <c r="I31" s="113" t="s">
        <v>410</v>
      </c>
      <c r="J31" s="113"/>
      <c r="K31" s="115" t="s">
        <v>411</v>
      </c>
      <c r="L31" s="113" t="s">
        <v>412</v>
      </c>
      <c r="M31" s="113"/>
      <c r="N31" s="113" t="s">
        <v>410</v>
      </c>
      <c r="O31" s="115" t="s">
        <v>411</v>
      </c>
    </row>
    <row r="32" spans="1:15" ht="15" customHeight="1" x14ac:dyDescent="0.2">
      <c r="A32" s="111">
        <v>102</v>
      </c>
      <c r="B32" s="112" t="s">
        <v>481</v>
      </c>
      <c r="C32" s="113"/>
      <c r="D32" s="113" t="s">
        <v>482</v>
      </c>
      <c r="E32" s="113" t="s">
        <v>191</v>
      </c>
      <c r="F32" s="114" t="s">
        <v>483</v>
      </c>
      <c r="G32" s="114" t="s">
        <v>484</v>
      </c>
      <c r="H32" s="113" t="s">
        <v>485</v>
      </c>
      <c r="I32" s="113" t="s">
        <v>489</v>
      </c>
      <c r="J32" s="113"/>
      <c r="K32" s="115" t="s">
        <v>490</v>
      </c>
      <c r="L32" s="113" t="s">
        <v>486</v>
      </c>
      <c r="M32" s="113"/>
      <c r="N32" s="113" t="s">
        <v>491</v>
      </c>
      <c r="O32" s="115" t="s">
        <v>492</v>
      </c>
    </row>
    <row r="33" spans="1:15" ht="15" customHeight="1" x14ac:dyDescent="0.2">
      <c r="A33" s="111">
        <v>103</v>
      </c>
      <c r="B33" s="112" t="s">
        <v>413</v>
      </c>
      <c r="C33" s="113"/>
      <c r="D33" s="113" t="s">
        <v>414</v>
      </c>
      <c r="E33" s="113" t="s">
        <v>191</v>
      </c>
      <c r="F33" s="114" t="s">
        <v>415</v>
      </c>
      <c r="G33" s="114" t="s">
        <v>416</v>
      </c>
      <c r="H33" s="113" t="s">
        <v>487</v>
      </c>
      <c r="I33" s="113" t="s">
        <v>417</v>
      </c>
      <c r="J33" s="113"/>
      <c r="K33" s="115" t="s">
        <v>418</v>
      </c>
      <c r="L33" s="113" t="s">
        <v>488</v>
      </c>
      <c r="M33" s="113"/>
      <c r="N33" s="113" t="s">
        <v>417</v>
      </c>
      <c r="O33" s="115" t="s">
        <v>419</v>
      </c>
    </row>
    <row r="34" spans="1:15" x14ac:dyDescent="0.2">
      <c r="A34" s="118"/>
      <c r="B34" s="113"/>
      <c r="C34" s="113"/>
      <c r="D34" s="113"/>
      <c r="E34" s="113"/>
      <c r="F34" s="114"/>
      <c r="G34" s="114"/>
      <c r="H34" s="113"/>
      <c r="I34" s="113"/>
      <c r="J34" s="113"/>
      <c r="K34" s="119"/>
      <c r="L34" s="113"/>
      <c r="M34" s="113"/>
      <c r="N34" s="113"/>
      <c r="O34" s="119"/>
    </row>
    <row r="35" spans="1:15" x14ac:dyDescent="0.2">
      <c r="A35" s="118"/>
      <c r="B35" s="113"/>
      <c r="C35" s="113"/>
      <c r="D35" s="113"/>
      <c r="E35" s="113"/>
      <c r="F35" s="114"/>
      <c r="G35" s="114"/>
      <c r="H35" s="113"/>
      <c r="I35" s="113"/>
      <c r="J35" s="113"/>
      <c r="K35" s="119"/>
      <c r="L35" s="113"/>
      <c r="M35" s="113"/>
      <c r="N35" s="113"/>
      <c r="O35" s="119"/>
    </row>
    <row r="36" spans="1:15" x14ac:dyDescent="0.2">
      <c r="A36" s="118"/>
      <c r="B36" s="113"/>
      <c r="C36" s="113"/>
      <c r="D36" s="113"/>
      <c r="E36" s="113"/>
      <c r="F36" s="114"/>
      <c r="G36" s="114"/>
      <c r="H36" s="113"/>
      <c r="I36" s="113"/>
      <c r="J36" s="113"/>
      <c r="K36" s="119"/>
      <c r="L36" s="113"/>
      <c r="M36" s="113"/>
      <c r="N36" s="113"/>
      <c r="O36" s="120"/>
    </row>
  </sheetData>
  <sheetProtection algorithmName="SHA-512" hashValue="mUq2l4UbviWTNwMY+JaURO9fB849M05Rhqc3WbScsqX0OTiQl9/ZrqGG2g4VwpxJjeN/UR/979KeXrLfP18r5g==" saltValue="MwDX3AthZeFm1qfEpvehDw==" spinCount="100000" sheet="1" objects="1" scenarios="1"/>
  <hyperlinks>
    <hyperlink ref="K2" r:id="rId1" xr:uid="{5AF56108-08CB-43A3-ADEE-ADE14622533C}"/>
    <hyperlink ref="O2" r:id="rId2" xr:uid="{ECCC298E-42BE-4DB1-BB66-62B8990774E9}"/>
    <hyperlink ref="K4" r:id="rId3" xr:uid="{BBED1A0A-EB3E-48E7-B5ED-5C0F58873D5C}"/>
    <hyperlink ref="O8" r:id="rId4" xr:uid="{76DBE99F-1902-4F22-9D2E-2B4543E15291}"/>
    <hyperlink ref="K13" r:id="rId5" xr:uid="{D5453D38-3269-4891-B314-6050F903EE26}"/>
    <hyperlink ref="O14" r:id="rId6" xr:uid="{EDC34299-7679-4058-9A3B-05FFC294141E}"/>
    <hyperlink ref="K23" r:id="rId7" xr:uid="{423A3D26-513C-412E-B644-EED25B307149}"/>
    <hyperlink ref="O23" r:id="rId8" xr:uid="{75A36266-0FF6-47F5-97A0-6FA1F1F19BB9}"/>
    <hyperlink ref="O28" r:id="rId9" xr:uid="{43768C52-C0A6-485A-B762-D19F22883034}"/>
    <hyperlink ref="O29" r:id="rId10" xr:uid="{9788A110-57E9-4097-A010-152A624D1397}"/>
    <hyperlink ref="K32" r:id="rId11" xr:uid="{CB86571E-40CA-4EC3-8612-36CB3D5C44D5}"/>
    <hyperlink ref="O32" r:id="rId12" xr:uid="{B79EF4E9-F194-4C09-ADEB-E4F5B4791674}"/>
  </hyperlinks>
  <pageMargins left="0.75" right="0.75" top="1" bottom="1" header="0" footer="0"/>
  <pageSetup paperSize="9" orientation="portrait" r:id="rId1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6"/>
  <sheetViews>
    <sheetView view="pageLayout" zoomScaleNormal="100" workbookViewId="0">
      <selection activeCell="I6" sqref="I6"/>
    </sheetView>
  </sheetViews>
  <sheetFormatPr defaultColWidth="9" defaultRowHeight="12.75" x14ac:dyDescent="0.2"/>
  <cols>
    <col min="1" max="1" width="2.7109375" style="50" customWidth="1"/>
    <col min="2" max="2" width="25" style="50" customWidth="1"/>
    <col min="3" max="3" width="6.5703125" style="50" customWidth="1"/>
    <col min="4" max="4" width="9.7109375" style="50" customWidth="1"/>
    <col min="5" max="5" width="2.28515625" style="50" customWidth="1"/>
    <col min="6" max="6" width="3.5703125" style="50" bestFit="1" customWidth="1"/>
    <col min="7" max="7" width="25" style="50" customWidth="1"/>
    <col min="8" max="8" width="6.5703125" style="50" customWidth="1"/>
    <col min="9" max="9" width="9.7109375" style="50" customWidth="1"/>
    <col min="10" max="16384" width="9" style="50"/>
  </cols>
  <sheetData>
    <row r="1" spans="1:9" ht="19.5" customHeight="1" thickBot="1" x14ac:dyDescent="0.25">
      <c r="A1" s="334" t="s">
        <v>104</v>
      </c>
      <c r="B1" s="335"/>
      <c r="C1" s="335"/>
      <c r="D1" s="335"/>
      <c r="E1" s="335"/>
      <c r="F1" s="335"/>
      <c r="G1" s="335"/>
      <c r="H1" s="335"/>
      <c r="I1" s="336"/>
    </row>
    <row r="2" spans="1:9" ht="18" customHeight="1" x14ac:dyDescent="0.2">
      <c r="A2" s="51"/>
    </row>
    <row r="3" spans="1:9" ht="21.75" customHeight="1" x14ac:dyDescent="0.2">
      <c r="A3" s="52"/>
      <c r="B3" s="53" t="s">
        <v>28</v>
      </c>
      <c r="C3" s="54" t="s">
        <v>103</v>
      </c>
      <c r="D3" s="54" t="s">
        <v>493</v>
      </c>
      <c r="F3" s="52"/>
      <c r="G3" s="53" t="s">
        <v>28</v>
      </c>
      <c r="H3" s="54" t="s">
        <v>103</v>
      </c>
      <c r="I3" s="54" t="s">
        <v>493</v>
      </c>
    </row>
    <row r="4" spans="1:9" s="58" customFormat="1" ht="13.5" customHeight="1" x14ac:dyDescent="0.2">
      <c r="A4" s="55">
        <v>1</v>
      </c>
      <c r="B4" s="56"/>
      <c r="C4" s="147"/>
      <c r="D4" s="57"/>
      <c r="F4" s="55">
        <v>51</v>
      </c>
      <c r="G4" s="56"/>
      <c r="H4" s="56"/>
      <c r="I4" s="57"/>
    </row>
    <row r="5" spans="1:9" s="58" customFormat="1" ht="13.5" customHeight="1" x14ac:dyDescent="0.2">
      <c r="A5" s="55">
        <v>2</v>
      </c>
      <c r="B5" s="56"/>
      <c r="C5" s="56"/>
      <c r="D5" s="57"/>
      <c r="F5" s="55">
        <v>52</v>
      </c>
      <c r="G5" s="56"/>
      <c r="H5" s="56"/>
      <c r="I5" s="57"/>
    </row>
    <row r="6" spans="1:9" s="58" customFormat="1" ht="13.5" customHeight="1" x14ac:dyDescent="0.2">
      <c r="A6" s="55">
        <v>3</v>
      </c>
      <c r="B6" s="56"/>
      <c r="C6" s="56"/>
      <c r="D6" s="57"/>
      <c r="F6" s="55">
        <v>53</v>
      </c>
      <c r="G6" s="56"/>
      <c r="H6" s="56"/>
      <c r="I6" s="57"/>
    </row>
    <row r="7" spans="1:9" s="58" customFormat="1" ht="13.5" customHeight="1" x14ac:dyDescent="0.2">
      <c r="A7" s="55">
        <v>4</v>
      </c>
      <c r="B7" s="56"/>
      <c r="C7" s="56"/>
      <c r="D7" s="57"/>
      <c r="F7" s="55">
        <v>54</v>
      </c>
      <c r="G7" s="56"/>
      <c r="H7" s="56"/>
      <c r="I7" s="57"/>
    </row>
    <row r="8" spans="1:9" s="58" customFormat="1" ht="13.5" customHeight="1" x14ac:dyDescent="0.2">
      <c r="A8" s="55">
        <v>5</v>
      </c>
      <c r="B8" s="56"/>
      <c r="C8" s="56"/>
      <c r="D8" s="57"/>
      <c r="F8" s="55">
        <v>55</v>
      </c>
      <c r="G8" s="56"/>
      <c r="H8" s="56"/>
      <c r="I8" s="57"/>
    </row>
    <row r="9" spans="1:9" s="58" customFormat="1" ht="13.5" customHeight="1" x14ac:dyDescent="0.2">
      <c r="A9" s="55">
        <v>6</v>
      </c>
      <c r="B9" s="56"/>
      <c r="C9" s="56"/>
      <c r="D9" s="57"/>
      <c r="F9" s="55">
        <v>56</v>
      </c>
      <c r="G9" s="56"/>
      <c r="H9" s="56"/>
      <c r="I9" s="57"/>
    </row>
    <row r="10" spans="1:9" s="58" customFormat="1" ht="13.5" customHeight="1" x14ac:dyDescent="0.2">
      <c r="A10" s="55">
        <v>7</v>
      </c>
      <c r="B10" s="56"/>
      <c r="C10" s="56"/>
      <c r="D10" s="57"/>
      <c r="F10" s="55">
        <v>57</v>
      </c>
      <c r="G10" s="56"/>
      <c r="H10" s="56"/>
      <c r="I10" s="57"/>
    </row>
    <row r="11" spans="1:9" s="58" customFormat="1" ht="13.5" customHeight="1" x14ac:dyDescent="0.2">
      <c r="A11" s="55">
        <v>8</v>
      </c>
      <c r="B11" s="56"/>
      <c r="C11" s="56"/>
      <c r="D11" s="57"/>
      <c r="F11" s="55">
        <v>58</v>
      </c>
      <c r="G11" s="56"/>
      <c r="H11" s="56"/>
      <c r="I11" s="57"/>
    </row>
    <row r="12" spans="1:9" s="58" customFormat="1" ht="13.5" customHeight="1" x14ac:dyDescent="0.2">
      <c r="A12" s="55">
        <v>9</v>
      </c>
      <c r="B12" s="56"/>
      <c r="C12" s="56"/>
      <c r="D12" s="57"/>
      <c r="F12" s="55">
        <v>59</v>
      </c>
      <c r="G12" s="56"/>
      <c r="H12" s="56"/>
      <c r="I12" s="57"/>
    </row>
    <row r="13" spans="1:9" s="58" customFormat="1" ht="13.5" customHeight="1" x14ac:dyDescent="0.2">
      <c r="A13" s="55">
        <v>10</v>
      </c>
      <c r="B13" s="56"/>
      <c r="C13" s="56"/>
      <c r="D13" s="57"/>
      <c r="F13" s="55">
        <v>60</v>
      </c>
      <c r="G13" s="56"/>
      <c r="H13" s="56"/>
      <c r="I13" s="57"/>
    </row>
    <row r="14" spans="1:9" s="58" customFormat="1" ht="13.5" customHeight="1" x14ac:dyDescent="0.2">
      <c r="A14" s="55">
        <v>11</v>
      </c>
      <c r="B14" s="56"/>
      <c r="C14" s="56"/>
      <c r="D14" s="57"/>
      <c r="F14" s="55">
        <v>61</v>
      </c>
      <c r="G14" s="56"/>
      <c r="H14" s="56"/>
      <c r="I14" s="57"/>
    </row>
    <row r="15" spans="1:9" s="58" customFormat="1" ht="13.5" customHeight="1" x14ac:dyDescent="0.2">
      <c r="A15" s="55">
        <v>12</v>
      </c>
      <c r="B15" s="56"/>
      <c r="C15" s="56"/>
      <c r="D15" s="57"/>
      <c r="F15" s="55">
        <v>62</v>
      </c>
      <c r="G15" s="56"/>
      <c r="H15" s="56"/>
      <c r="I15" s="57"/>
    </row>
    <row r="16" spans="1:9" s="58" customFormat="1" ht="13.5" customHeight="1" x14ac:dyDescent="0.2">
      <c r="A16" s="55">
        <v>13</v>
      </c>
      <c r="B16" s="56"/>
      <c r="C16" s="56"/>
      <c r="D16" s="57"/>
      <c r="F16" s="55">
        <v>63</v>
      </c>
      <c r="G16" s="56"/>
      <c r="H16" s="56"/>
      <c r="I16" s="57"/>
    </row>
    <row r="17" spans="1:9" s="58" customFormat="1" ht="13.5" customHeight="1" x14ac:dyDescent="0.2">
      <c r="A17" s="55">
        <v>14</v>
      </c>
      <c r="B17" s="56"/>
      <c r="C17" s="56"/>
      <c r="D17" s="57"/>
      <c r="F17" s="55">
        <v>64</v>
      </c>
      <c r="G17" s="56"/>
      <c r="H17" s="56"/>
      <c r="I17" s="57"/>
    </row>
    <row r="18" spans="1:9" s="58" customFormat="1" ht="13.5" customHeight="1" x14ac:dyDescent="0.2">
      <c r="A18" s="55">
        <v>15</v>
      </c>
      <c r="B18" s="56"/>
      <c r="C18" s="56"/>
      <c r="D18" s="57"/>
      <c r="F18" s="55">
        <v>65</v>
      </c>
      <c r="G18" s="56"/>
      <c r="H18" s="56"/>
      <c r="I18" s="57"/>
    </row>
    <row r="19" spans="1:9" s="58" customFormat="1" ht="13.5" customHeight="1" x14ac:dyDescent="0.2">
      <c r="A19" s="55">
        <v>16</v>
      </c>
      <c r="B19" s="56"/>
      <c r="C19" s="56"/>
      <c r="D19" s="57"/>
      <c r="F19" s="55">
        <v>66</v>
      </c>
      <c r="G19" s="56"/>
      <c r="H19" s="56"/>
      <c r="I19" s="57"/>
    </row>
    <row r="20" spans="1:9" s="58" customFormat="1" ht="13.5" customHeight="1" x14ac:dyDescent="0.2">
      <c r="A20" s="55">
        <v>17</v>
      </c>
      <c r="B20" s="56"/>
      <c r="C20" s="56"/>
      <c r="D20" s="57"/>
      <c r="F20" s="55">
        <v>67</v>
      </c>
      <c r="G20" s="56"/>
      <c r="H20" s="56"/>
      <c r="I20" s="57"/>
    </row>
    <row r="21" spans="1:9" s="58" customFormat="1" ht="13.5" customHeight="1" x14ac:dyDescent="0.2">
      <c r="A21" s="55">
        <v>18</v>
      </c>
      <c r="B21" s="56"/>
      <c r="C21" s="56"/>
      <c r="D21" s="57"/>
      <c r="F21" s="55">
        <v>68</v>
      </c>
      <c r="G21" s="56"/>
      <c r="H21" s="56"/>
      <c r="I21" s="57"/>
    </row>
    <row r="22" spans="1:9" s="58" customFormat="1" ht="13.5" customHeight="1" x14ac:dyDescent="0.2">
      <c r="A22" s="55">
        <v>19</v>
      </c>
      <c r="B22" s="56"/>
      <c r="C22" s="56"/>
      <c r="D22" s="57"/>
      <c r="F22" s="55">
        <v>69</v>
      </c>
      <c r="G22" s="56"/>
      <c r="H22" s="56"/>
      <c r="I22" s="57"/>
    </row>
    <row r="23" spans="1:9" s="58" customFormat="1" ht="13.5" customHeight="1" x14ac:dyDescent="0.2">
      <c r="A23" s="55">
        <v>20</v>
      </c>
      <c r="B23" s="56"/>
      <c r="C23" s="56"/>
      <c r="D23" s="57"/>
      <c r="F23" s="55">
        <v>70</v>
      </c>
      <c r="G23" s="56"/>
      <c r="H23" s="56"/>
      <c r="I23" s="57"/>
    </row>
    <row r="24" spans="1:9" s="58" customFormat="1" ht="13.5" customHeight="1" x14ac:dyDescent="0.2">
      <c r="A24" s="55">
        <v>21</v>
      </c>
      <c r="B24" s="56"/>
      <c r="C24" s="56"/>
      <c r="D24" s="57"/>
      <c r="F24" s="55">
        <v>71</v>
      </c>
      <c r="G24" s="56"/>
      <c r="H24" s="56"/>
      <c r="I24" s="57"/>
    </row>
    <row r="25" spans="1:9" s="58" customFormat="1" ht="13.5" customHeight="1" x14ac:dyDescent="0.2">
      <c r="A25" s="55">
        <v>22</v>
      </c>
      <c r="B25" s="56"/>
      <c r="C25" s="56"/>
      <c r="D25" s="57"/>
      <c r="F25" s="55">
        <v>72</v>
      </c>
      <c r="G25" s="56"/>
      <c r="H25" s="56"/>
      <c r="I25" s="57"/>
    </row>
    <row r="26" spans="1:9" s="58" customFormat="1" ht="13.5" customHeight="1" x14ac:dyDescent="0.2">
      <c r="A26" s="55">
        <v>23</v>
      </c>
      <c r="B26" s="56"/>
      <c r="C26" s="56"/>
      <c r="D26" s="57"/>
      <c r="F26" s="55">
        <v>73</v>
      </c>
      <c r="G26" s="56"/>
      <c r="H26" s="56"/>
      <c r="I26" s="57"/>
    </row>
    <row r="27" spans="1:9" s="58" customFormat="1" ht="13.5" customHeight="1" x14ac:dyDescent="0.2">
      <c r="A27" s="55">
        <v>24</v>
      </c>
      <c r="B27" s="56"/>
      <c r="C27" s="56"/>
      <c r="D27" s="57"/>
      <c r="F27" s="55">
        <v>74</v>
      </c>
      <c r="G27" s="56"/>
      <c r="H27" s="56"/>
      <c r="I27" s="57"/>
    </row>
    <row r="28" spans="1:9" s="58" customFormat="1" ht="13.5" customHeight="1" x14ac:dyDescent="0.2">
      <c r="A28" s="55">
        <v>25</v>
      </c>
      <c r="B28" s="56"/>
      <c r="C28" s="56"/>
      <c r="D28" s="57"/>
      <c r="F28" s="55">
        <v>75</v>
      </c>
      <c r="G28" s="56"/>
      <c r="H28" s="56"/>
      <c r="I28" s="57"/>
    </row>
    <row r="29" spans="1:9" s="58" customFormat="1" ht="13.5" customHeight="1" x14ac:dyDescent="0.2">
      <c r="A29" s="55">
        <v>26</v>
      </c>
      <c r="B29" s="56"/>
      <c r="C29" s="56"/>
      <c r="D29" s="57"/>
      <c r="F29" s="55">
        <v>76</v>
      </c>
      <c r="G29" s="56"/>
      <c r="H29" s="56"/>
      <c r="I29" s="57"/>
    </row>
    <row r="30" spans="1:9" s="58" customFormat="1" ht="13.5" customHeight="1" x14ac:dyDescent="0.2">
      <c r="A30" s="55">
        <v>27</v>
      </c>
      <c r="B30" s="56"/>
      <c r="C30" s="56"/>
      <c r="D30" s="57"/>
      <c r="F30" s="55">
        <v>77</v>
      </c>
      <c r="G30" s="56"/>
      <c r="H30" s="56"/>
      <c r="I30" s="57"/>
    </row>
    <row r="31" spans="1:9" s="58" customFormat="1" ht="13.5" customHeight="1" x14ac:dyDescent="0.2">
      <c r="A31" s="55">
        <v>28</v>
      </c>
      <c r="B31" s="56"/>
      <c r="C31" s="56"/>
      <c r="D31" s="57"/>
      <c r="F31" s="55">
        <v>78</v>
      </c>
      <c r="G31" s="56"/>
      <c r="H31" s="56"/>
      <c r="I31" s="57"/>
    </row>
    <row r="32" spans="1:9" s="58" customFormat="1" ht="13.5" customHeight="1" x14ac:dyDescent="0.2">
      <c r="A32" s="55">
        <v>29</v>
      </c>
      <c r="B32" s="56"/>
      <c r="C32" s="56"/>
      <c r="D32" s="57"/>
      <c r="F32" s="55">
        <v>79</v>
      </c>
      <c r="G32" s="56"/>
      <c r="H32" s="56"/>
      <c r="I32" s="57"/>
    </row>
    <row r="33" spans="1:9" s="58" customFormat="1" ht="13.5" customHeight="1" x14ac:dyDescent="0.2">
      <c r="A33" s="55">
        <v>30</v>
      </c>
      <c r="B33" s="56"/>
      <c r="C33" s="56"/>
      <c r="D33" s="57"/>
      <c r="F33" s="55">
        <v>80</v>
      </c>
      <c r="G33" s="56"/>
      <c r="H33" s="56"/>
      <c r="I33" s="57"/>
    </row>
    <row r="34" spans="1:9" s="58" customFormat="1" ht="13.5" customHeight="1" x14ac:dyDescent="0.2">
      <c r="A34" s="55">
        <v>31</v>
      </c>
      <c r="B34" s="56"/>
      <c r="C34" s="56"/>
      <c r="D34" s="57"/>
      <c r="F34" s="55">
        <v>81</v>
      </c>
      <c r="G34" s="56"/>
      <c r="H34" s="56"/>
      <c r="I34" s="57"/>
    </row>
    <row r="35" spans="1:9" s="58" customFormat="1" ht="13.5" customHeight="1" x14ac:dyDescent="0.2">
      <c r="A35" s="55">
        <v>32</v>
      </c>
      <c r="B35" s="56"/>
      <c r="C35" s="56"/>
      <c r="D35" s="57"/>
      <c r="F35" s="55">
        <v>82</v>
      </c>
      <c r="G35" s="56"/>
      <c r="H35" s="56"/>
      <c r="I35" s="57"/>
    </row>
    <row r="36" spans="1:9" s="58" customFormat="1" ht="13.5" customHeight="1" x14ac:dyDescent="0.2">
      <c r="A36" s="55">
        <v>33</v>
      </c>
      <c r="B36" s="56"/>
      <c r="C36" s="56"/>
      <c r="D36" s="57"/>
      <c r="F36" s="55">
        <v>83</v>
      </c>
      <c r="G36" s="56"/>
      <c r="H36" s="56"/>
      <c r="I36" s="57"/>
    </row>
    <row r="37" spans="1:9" s="58" customFormat="1" ht="13.5" customHeight="1" x14ac:dyDescent="0.2">
      <c r="A37" s="55">
        <v>34</v>
      </c>
      <c r="B37" s="56"/>
      <c r="C37" s="56"/>
      <c r="D37" s="57"/>
      <c r="F37" s="55">
        <v>84</v>
      </c>
      <c r="G37" s="56"/>
      <c r="H37" s="56"/>
      <c r="I37" s="57"/>
    </row>
    <row r="38" spans="1:9" s="58" customFormat="1" ht="13.5" customHeight="1" x14ac:dyDescent="0.2">
      <c r="A38" s="55">
        <v>35</v>
      </c>
      <c r="B38" s="56"/>
      <c r="C38" s="56"/>
      <c r="D38" s="57"/>
      <c r="F38" s="55">
        <v>85</v>
      </c>
      <c r="G38" s="56"/>
      <c r="H38" s="56"/>
      <c r="I38" s="57"/>
    </row>
    <row r="39" spans="1:9" s="58" customFormat="1" ht="13.5" customHeight="1" x14ac:dyDescent="0.2">
      <c r="A39" s="55">
        <v>36</v>
      </c>
      <c r="B39" s="56"/>
      <c r="C39" s="56"/>
      <c r="D39" s="57"/>
      <c r="F39" s="55">
        <v>86</v>
      </c>
      <c r="G39" s="56"/>
      <c r="H39" s="56"/>
      <c r="I39" s="57"/>
    </row>
    <row r="40" spans="1:9" s="58" customFormat="1" ht="13.5" customHeight="1" x14ac:dyDescent="0.2">
      <c r="A40" s="55">
        <v>37</v>
      </c>
      <c r="B40" s="56"/>
      <c r="C40" s="56"/>
      <c r="D40" s="57"/>
      <c r="F40" s="55">
        <v>87</v>
      </c>
      <c r="G40" s="56"/>
      <c r="H40" s="56"/>
      <c r="I40" s="57"/>
    </row>
    <row r="41" spans="1:9" s="58" customFormat="1" ht="13.5" customHeight="1" x14ac:dyDescent="0.2">
      <c r="A41" s="55">
        <v>38</v>
      </c>
      <c r="B41" s="56"/>
      <c r="C41" s="56"/>
      <c r="D41" s="57"/>
      <c r="F41" s="55">
        <v>88</v>
      </c>
      <c r="G41" s="56"/>
      <c r="H41" s="56"/>
      <c r="I41" s="57"/>
    </row>
    <row r="42" spans="1:9" s="58" customFormat="1" ht="13.5" customHeight="1" x14ac:dyDescent="0.2">
      <c r="A42" s="55">
        <v>39</v>
      </c>
      <c r="B42" s="56"/>
      <c r="C42" s="56"/>
      <c r="D42" s="57"/>
      <c r="F42" s="55">
        <v>89</v>
      </c>
      <c r="G42" s="56"/>
      <c r="H42" s="56"/>
      <c r="I42" s="57"/>
    </row>
    <row r="43" spans="1:9" s="58" customFormat="1" ht="13.5" customHeight="1" x14ac:dyDescent="0.2">
      <c r="A43" s="55">
        <v>40</v>
      </c>
      <c r="B43" s="56"/>
      <c r="C43" s="56"/>
      <c r="D43" s="57"/>
      <c r="F43" s="55">
        <v>90</v>
      </c>
      <c r="G43" s="56"/>
      <c r="H43" s="56"/>
      <c r="I43" s="57"/>
    </row>
    <row r="44" spans="1:9" s="58" customFormat="1" ht="13.5" customHeight="1" x14ac:dyDescent="0.2">
      <c r="A44" s="55">
        <v>41</v>
      </c>
      <c r="B44" s="56"/>
      <c r="C44" s="56"/>
      <c r="D44" s="57"/>
      <c r="F44" s="55">
        <v>91</v>
      </c>
      <c r="G44" s="56"/>
      <c r="H44" s="56"/>
      <c r="I44" s="57"/>
    </row>
    <row r="45" spans="1:9" s="58" customFormat="1" ht="13.5" customHeight="1" x14ac:dyDescent="0.2">
      <c r="A45" s="55">
        <v>42</v>
      </c>
      <c r="B45" s="56"/>
      <c r="C45" s="56"/>
      <c r="D45" s="57"/>
      <c r="F45" s="55">
        <v>92</v>
      </c>
      <c r="G45" s="56"/>
      <c r="H45" s="56"/>
      <c r="I45" s="57"/>
    </row>
    <row r="46" spans="1:9" s="58" customFormat="1" ht="13.5" customHeight="1" x14ac:dyDescent="0.2">
      <c r="A46" s="55">
        <v>43</v>
      </c>
      <c r="B46" s="56"/>
      <c r="C46" s="56"/>
      <c r="D46" s="57"/>
      <c r="F46" s="55">
        <v>93</v>
      </c>
      <c r="G46" s="56"/>
      <c r="H46" s="56"/>
      <c r="I46" s="57"/>
    </row>
    <row r="47" spans="1:9" s="58" customFormat="1" ht="13.5" customHeight="1" x14ac:dyDescent="0.2">
      <c r="A47" s="55">
        <v>44</v>
      </c>
      <c r="B47" s="56"/>
      <c r="C47" s="56"/>
      <c r="D47" s="57"/>
      <c r="F47" s="55">
        <v>94</v>
      </c>
      <c r="G47" s="56"/>
      <c r="H47" s="56"/>
      <c r="I47" s="57"/>
    </row>
    <row r="48" spans="1:9" s="58" customFormat="1" ht="13.5" customHeight="1" x14ac:dyDescent="0.2">
      <c r="A48" s="55">
        <v>45</v>
      </c>
      <c r="B48" s="56"/>
      <c r="C48" s="56"/>
      <c r="D48" s="57"/>
      <c r="F48" s="55">
        <v>95</v>
      </c>
      <c r="G48" s="56"/>
      <c r="H48" s="56"/>
      <c r="I48" s="57"/>
    </row>
    <row r="49" spans="1:9" s="58" customFormat="1" ht="13.5" customHeight="1" x14ac:dyDescent="0.2">
      <c r="A49" s="55">
        <v>46</v>
      </c>
      <c r="B49" s="56"/>
      <c r="C49" s="56"/>
      <c r="D49" s="57"/>
      <c r="F49" s="55">
        <v>96</v>
      </c>
      <c r="G49" s="56"/>
      <c r="H49" s="56"/>
      <c r="I49" s="57"/>
    </row>
    <row r="50" spans="1:9" s="58" customFormat="1" ht="13.5" customHeight="1" x14ac:dyDescent="0.2">
      <c r="A50" s="55">
        <v>47</v>
      </c>
      <c r="B50" s="56"/>
      <c r="C50" s="56"/>
      <c r="D50" s="57"/>
      <c r="F50" s="55">
        <v>97</v>
      </c>
      <c r="G50" s="56"/>
      <c r="H50" s="56"/>
      <c r="I50" s="57"/>
    </row>
    <row r="51" spans="1:9" s="58" customFormat="1" ht="13.5" customHeight="1" x14ac:dyDescent="0.2">
      <c r="A51" s="55">
        <v>48</v>
      </c>
      <c r="B51" s="56"/>
      <c r="C51" s="56"/>
      <c r="D51" s="57"/>
      <c r="F51" s="55">
        <v>98</v>
      </c>
      <c r="G51" s="56"/>
      <c r="H51" s="56"/>
      <c r="I51" s="57"/>
    </row>
    <row r="52" spans="1:9" s="58" customFormat="1" ht="13.5" customHeight="1" x14ac:dyDescent="0.2">
      <c r="A52" s="55">
        <v>49</v>
      </c>
      <c r="B52" s="56"/>
      <c r="C52" s="56"/>
      <c r="D52" s="57"/>
      <c r="F52" s="55">
        <v>99</v>
      </c>
      <c r="G52" s="56"/>
      <c r="H52" s="56"/>
      <c r="I52" s="57"/>
    </row>
    <row r="53" spans="1:9" s="58" customFormat="1" ht="13.5" customHeight="1" x14ac:dyDescent="0.2">
      <c r="A53" s="55">
        <v>50</v>
      </c>
      <c r="B53" s="56"/>
      <c r="C53" s="56"/>
      <c r="D53" s="57"/>
      <c r="F53" s="55">
        <v>100</v>
      </c>
      <c r="G53" s="56"/>
      <c r="H53" s="56"/>
      <c r="I53" s="57"/>
    </row>
    <row r="54" spans="1:9" s="58" customFormat="1" ht="12" customHeight="1" x14ac:dyDescent="0.2">
      <c r="A54" s="59"/>
      <c r="B54" s="60"/>
      <c r="C54" s="60"/>
      <c r="D54" s="61"/>
      <c r="F54" s="59"/>
      <c r="G54" s="60"/>
      <c r="H54" s="60"/>
      <c r="I54" s="61"/>
    </row>
    <row r="55" spans="1:9" ht="16.5" customHeight="1" x14ac:dyDescent="0.2"/>
    <row r="56" spans="1:9" ht="16.5" customHeight="1" x14ac:dyDescent="0.2"/>
  </sheetData>
  <sheetProtection algorithmName="SHA-512" hashValue="X4V5CHN7O9hLx7nAwmk3Kg+gCSW6XHwhnPb+AaApfof+XzMmC3rgUT5ZF5u9KsmoWC7pxkgI/CA5hfPrgfaJLg==" saltValue="F2E+tKUzagMgkut7CBKmOg==" spinCount="100000" sheet="1" objects="1" scenarios="1"/>
  <mergeCells count="1">
    <mergeCell ref="A1:I1"/>
  </mergeCells>
  <printOptions horizontalCentered="1"/>
  <pageMargins left="0.51181102362204722" right="0.51181102362204722" top="0.78740157480314965" bottom="0.78740157480314965" header="0.19685039370078741" footer="0.19685039370078741"/>
  <pageSetup paperSize="9" orientation="portrait" r:id="rId1"/>
  <headerFooter alignWithMargins="0">
    <oddHeader>&amp;L
&amp;"Arial,Krepko"&amp;7PIŠI S TISKANIMI ČRKAMI!&amp;C&amp;8Razpisna dokumentacija 2026 - Šport&amp;R
&amp;"Arial,Krepko"&amp;7NATISNI OBOJESTRANSKO!</oddHeader>
    <oddFooter>&amp;C&amp;7OBČINA GROSUPLJE - Urad za finance, gospodarstvo in družbene dejavnosti,   Taborska cesta 2,   1290 Grosuplje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36"/>
  <sheetViews>
    <sheetView showGridLines="0" view="pageLayout" zoomScaleNormal="100" workbookViewId="0">
      <selection activeCell="W20" sqref="W20"/>
    </sheetView>
  </sheetViews>
  <sheetFormatPr defaultColWidth="4.7109375" defaultRowHeight="18" customHeight="1" x14ac:dyDescent="0.2"/>
  <cols>
    <col min="1" max="16384" width="4.7109375" style="64"/>
  </cols>
  <sheetData>
    <row r="1" spans="1:20" ht="20.100000000000001" customHeight="1" thickBot="1" x14ac:dyDescent="0.25">
      <c r="A1" s="62" t="s">
        <v>62</v>
      </c>
      <c r="B1" s="63"/>
      <c r="C1" s="63"/>
      <c r="D1" s="380" t="s">
        <v>143</v>
      </c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1"/>
    </row>
    <row r="2" spans="1:20" ht="18" hidden="1" customHeight="1" x14ac:dyDescent="0.2"/>
    <row r="3" spans="1:20" ht="18" hidden="1" customHeight="1" x14ac:dyDescent="0.2"/>
    <row r="4" spans="1:20" ht="18" hidden="1" customHeight="1" x14ac:dyDescent="0.2"/>
    <row r="5" spans="1:20" ht="18" hidden="1" customHeight="1" x14ac:dyDescent="0.2">
      <c r="A5" s="65" t="s">
        <v>144</v>
      </c>
    </row>
    <row r="6" spans="1:20" ht="18" hidden="1" customHeight="1" x14ac:dyDescent="0.2"/>
    <row r="7" spans="1:20" ht="24.95" hidden="1" customHeight="1" x14ac:dyDescent="0.2">
      <c r="A7" s="66"/>
      <c r="B7" s="354" t="s">
        <v>63</v>
      </c>
      <c r="C7" s="355"/>
      <c r="D7" s="355"/>
      <c r="E7" s="355"/>
      <c r="F7" s="355"/>
      <c r="G7" s="355"/>
      <c r="H7" s="355"/>
      <c r="I7" s="355"/>
      <c r="J7" s="355"/>
      <c r="K7" s="355"/>
      <c r="L7" s="356"/>
      <c r="M7" s="357" t="s">
        <v>67</v>
      </c>
      <c r="N7" s="358"/>
      <c r="O7" s="357" t="s">
        <v>64</v>
      </c>
      <c r="P7" s="358"/>
      <c r="Q7" s="357" t="s">
        <v>145</v>
      </c>
      <c r="R7" s="358"/>
      <c r="S7" s="357" t="s">
        <v>105</v>
      </c>
      <c r="T7" s="358"/>
    </row>
    <row r="8" spans="1:20" ht="27.95" hidden="1" customHeight="1" x14ac:dyDescent="0.2">
      <c r="A8" s="67">
        <v>1</v>
      </c>
      <c r="B8" s="359"/>
      <c r="C8" s="378"/>
      <c r="D8" s="378"/>
      <c r="E8" s="378"/>
      <c r="F8" s="378"/>
      <c r="G8" s="378"/>
      <c r="H8" s="378"/>
      <c r="I8" s="378"/>
      <c r="J8" s="378"/>
      <c r="K8" s="378"/>
      <c r="L8" s="379"/>
      <c r="M8" s="364"/>
      <c r="N8" s="365"/>
      <c r="O8" s="362"/>
      <c r="P8" s="363"/>
      <c r="Q8" s="364"/>
      <c r="R8" s="365"/>
      <c r="S8" s="374"/>
      <c r="T8" s="375"/>
    </row>
    <row r="9" spans="1:20" ht="27.95" hidden="1" customHeight="1" x14ac:dyDescent="0.2">
      <c r="A9" s="68">
        <v>2</v>
      </c>
      <c r="B9" s="347"/>
      <c r="C9" s="372"/>
      <c r="D9" s="372"/>
      <c r="E9" s="372"/>
      <c r="F9" s="372"/>
      <c r="G9" s="372"/>
      <c r="H9" s="372"/>
      <c r="I9" s="372"/>
      <c r="J9" s="372"/>
      <c r="K9" s="372"/>
      <c r="L9" s="373"/>
      <c r="M9" s="352"/>
      <c r="N9" s="353"/>
      <c r="O9" s="350"/>
      <c r="P9" s="351"/>
      <c r="Q9" s="352"/>
      <c r="R9" s="353"/>
      <c r="S9" s="366"/>
      <c r="T9" s="367"/>
    </row>
    <row r="10" spans="1:20" ht="18" hidden="1" customHeight="1" x14ac:dyDescent="0.2"/>
    <row r="11" spans="1:20" ht="18" hidden="1" customHeight="1" x14ac:dyDescent="0.2">
      <c r="A11" s="69" t="s">
        <v>25</v>
      </c>
    </row>
    <row r="12" spans="1:20" ht="120" hidden="1" customHeight="1" x14ac:dyDescent="0.2">
      <c r="A12" s="337"/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  <c r="T12" s="339"/>
    </row>
    <row r="13" spans="1:20" ht="18" hidden="1" customHeight="1" x14ac:dyDescent="0.2"/>
    <row r="14" spans="1:20" ht="18" hidden="1" customHeight="1" x14ac:dyDescent="0.2"/>
    <row r="15" spans="1:20" ht="18" hidden="1" customHeight="1" x14ac:dyDescent="0.2"/>
    <row r="16" spans="1:20" ht="18" hidden="1" customHeight="1" x14ac:dyDescent="0.2"/>
    <row r="17" spans="1:20" ht="18" customHeight="1" x14ac:dyDescent="0.2">
      <c r="A17" s="65" t="s">
        <v>66</v>
      </c>
    </row>
    <row r="19" spans="1:20" ht="24.95" customHeight="1" x14ac:dyDescent="0.2">
      <c r="A19" s="66"/>
      <c r="B19" s="354" t="s">
        <v>63</v>
      </c>
      <c r="C19" s="355"/>
      <c r="D19" s="355"/>
      <c r="E19" s="355"/>
      <c r="F19" s="355"/>
      <c r="G19" s="355"/>
      <c r="H19" s="355"/>
      <c r="I19" s="355"/>
      <c r="J19" s="356"/>
      <c r="K19" s="357" t="s">
        <v>67</v>
      </c>
      <c r="L19" s="358"/>
      <c r="M19" s="357" t="s">
        <v>64</v>
      </c>
      <c r="N19" s="358"/>
      <c r="O19" s="357" t="s">
        <v>146</v>
      </c>
      <c r="P19" s="358"/>
      <c r="Q19" s="357" t="s">
        <v>105</v>
      </c>
      <c r="R19" s="358"/>
      <c r="S19" s="357" t="s">
        <v>106</v>
      </c>
      <c r="T19" s="358"/>
    </row>
    <row r="20" spans="1:20" ht="27.95" customHeight="1" x14ac:dyDescent="0.2">
      <c r="A20" s="67">
        <v>1</v>
      </c>
      <c r="B20" s="359"/>
      <c r="C20" s="376"/>
      <c r="D20" s="376"/>
      <c r="E20" s="376"/>
      <c r="F20" s="376"/>
      <c r="G20" s="376"/>
      <c r="H20" s="376"/>
      <c r="I20" s="376"/>
      <c r="J20" s="377"/>
      <c r="K20" s="364"/>
      <c r="L20" s="365"/>
      <c r="M20" s="362"/>
      <c r="N20" s="363"/>
      <c r="O20" s="364"/>
      <c r="P20" s="365"/>
      <c r="Q20" s="374"/>
      <c r="R20" s="375"/>
      <c r="S20" s="374"/>
      <c r="T20" s="375"/>
    </row>
    <row r="21" spans="1:20" ht="27.95" customHeight="1" x14ac:dyDescent="0.2">
      <c r="A21" s="70">
        <v>2</v>
      </c>
      <c r="B21" s="340"/>
      <c r="C21" s="368"/>
      <c r="D21" s="368"/>
      <c r="E21" s="368"/>
      <c r="F21" s="368"/>
      <c r="G21" s="368"/>
      <c r="H21" s="368"/>
      <c r="I21" s="368"/>
      <c r="J21" s="369"/>
      <c r="K21" s="345"/>
      <c r="L21" s="346"/>
      <c r="M21" s="343"/>
      <c r="N21" s="344"/>
      <c r="O21" s="345"/>
      <c r="P21" s="346"/>
      <c r="Q21" s="370"/>
      <c r="R21" s="371"/>
      <c r="S21" s="370"/>
      <c r="T21" s="371"/>
    </row>
    <row r="22" spans="1:20" ht="27.95" customHeight="1" x14ac:dyDescent="0.2">
      <c r="A22" s="68">
        <v>3</v>
      </c>
      <c r="B22" s="347"/>
      <c r="C22" s="372"/>
      <c r="D22" s="372"/>
      <c r="E22" s="372"/>
      <c r="F22" s="372"/>
      <c r="G22" s="372"/>
      <c r="H22" s="372"/>
      <c r="I22" s="372"/>
      <c r="J22" s="373"/>
      <c r="K22" s="352"/>
      <c r="L22" s="353"/>
      <c r="M22" s="350"/>
      <c r="N22" s="351"/>
      <c r="O22" s="352"/>
      <c r="P22" s="353"/>
      <c r="Q22" s="366"/>
      <c r="R22" s="367"/>
      <c r="S22" s="366"/>
      <c r="T22" s="367"/>
    </row>
    <row r="24" spans="1:20" ht="18" customHeight="1" x14ac:dyDescent="0.2">
      <c r="A24" s="69" t="s">
        <v>25</v>
      </c>
    </row>
    <row r="25" spans="1:20" ht="120" customHeight="1" x14ac:dyDescent="0.2">
      <c r="A25" s="337"/>
      <c r="B25" s="338"/>
      <c r="C25" s="338"/>
      <c r="D25" s="338"/>
      <c r="E25" s="338"/>
      <c r="F25" s="338"/>
      <c r="G25" s="338"/>
      <c r="H25" s="338"/>
      <c r="I25" s="338"/>
      <c r="J25" s="338"/>
      <c r="K25" s="338"/>
      <c r="L25" s="338"/>
      <c r="M25" s="338"/>
      <c r="N25" s="338"/>
      <c r="O25" s="338"/>
      <c r="P25" s="338"/>
      <c r="Q25" s="338"/>
      <c r="R25" s="338"/>
      <c r="S25" s="338"/>
      <c r="T25" s="339"/>
    </row>
    <row r="28" spans="1:20" ht="18" customHeight="1" x14ac:dyDescent="0.2">
      <c r="B28" s="65" t="s">
        <v>95</v>
      </c>
    </row>
    <row r="30" spans="1:20" ht="24.95" customHeight="1" x14ac:dyDescent="0.2">
      <c r="B30" s="66"/>
      <c r="C30" s="354" t="s">
        <v>63</v>
      </c>
      <c r="D30" s="355"/>
      <c r="E30" s="355"/>
      <c r="F30" s="355"/>
      <c r="G30" s="355"/>
      <c r="H30" s="355"/>
      <c r="I30" s="355"/>
      <c r="J30" s="355"/>
      <c r="K30" s="355"/>
      <c r="L30" s="355"/>
      <c r="M30" s="355"/>
      <c r="N30" s="355"/>
      <c r="O30" s="356"/>
      <c r="P30" s="357" t="s">
        <v>64</v>
      </c>
      <c r="Q30" s="358"/>
      <c r="R30" s="357" t="s">
        <v>65</v>
      </c>
      <c r="S30" s="358"/>
    </row>
    <row r="31" spans="1:20" ht="27.95" customHeight="1" x14ac:dyDescent="0.2">
      <c r="B31" s="67">
        <v>1</v>
      </c>
      <c r="C31" s="359"/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1"/>
      <c r="P31" s="362"/>
      <c r="Q31" s="363"/>
      <c r="R31" s="364"/>
      <c r="S31" s="365"/>
    </row>
    <row r="32" spans="1:20" ht="27.95" customHeight="1" x14ac:dyDescent="0.2">
      <c r="B32" s="70">
        <v>2</v>
      </c>
      <c r="C32" s="340"/>
      <c r="D32" s="341"/>
      <c r="E32" s="341"/>
      <c r="F32" s="341"/>
      <c r="G32" s="341"/>
      <c r="H32" s="341"/>
      <c r="I32" s="341"/>
      <c r="J32" s="341"/>
      <c r="K32" s="341"/>
      <c r="L32" s="341"/>
      <c r="M32" s="341"/>
      <c r="N32" s="341"/>
      <c r="O32" s="342"/>
      <c r="P32" s="343"/>
      <c r="Q32" s="344"/>
      <c r="R32" s="345"/>
      <c r="S32" s="346"/>
    </row>
    <row r="33" spans="1:20" ht="27.95" customHeight="1" x14ac:dyDescent="0.2">
      <c r="B33" s="68">
        <v>3</v>
      </c>
      <c r="C33" s="347"/>
      <c r="D33" s="348"/>
      <c r="E33" s="348"/>
      <c r="F33" s="348"/>
      <c r="G33" s="348"/>
      <c r="H33" s="348"/>
      <c r="I33" s="348"/>
      <c r="J33" s="348"/>
      <c r="K33" s="348"/>
      <c r="L33" s="348"/>
      <c r="M33" s="348"/>
      <c r="N33" s="348"/>
      <c r="O33" s="349"/>
      <c r="P33" s="350"/>
      <c r="Q33" s="351"/>
      <c r="R33" s="352"/>
      <c r="S33" s="353"/>
    </row>
    <row r="35" spans="1:20" ht="18" customHeight="1" x14ac:dyDescent="0.2">
      <c r="A35" s="69" t="s">
        <v>25</v>
      </c>
    </row>
    <row r="36" spans="1:20" ht="120" customHeight="1" x14ac:dyDescent="0.2">
      <c r="A36" s="337"/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38"/>
      <c r="P36" s="338"/>
      <c r="Q36" s="338"/>
      <c r="R36" s="338"/>
      <c r="S36" s="338"/>
      <c r="T36" s="339"/>
    </row>
  </sheetData>
  <sheetProtection algorithmName="SHA-512" hashValue="bvvXhlZFxD5GNmcl4Y3hQgYYX/XSI8Gymt1QFTykHNO2dc1n1x4WHwUKCG+8YcjUoii5ypxmJ0Itu3JmHyBmPg==" saltValue="YakFq0cqp8vcn/GPJiSdhQ==" spinCount="100000" sheet="1" objects="1" scenarios="1"/>
  <mergeCells count="55">
    <mergeCell ref="D1:T1"/>
    <mergeCell ref="B7:L7"/>
    <mergeCell ref="M7:N7"/>
    <mergeCell ref="O7:P7"/>
    <mergeCell ref="Q7:R7"/>
    <mergeCell ref="S7:T7"/>
    <mergeCell ref="B9:L9"/>
    <mergeCell ref="M9:N9"/>
    <mergeCell ref="O9:P9"/>
    <mergeCell ref="Q9:R9"/>
    <mergeCell ref="S9:T9"/>
    <mergeCell ref="B8:L8"/>
    <mergeCell ref="M8:N8"/>
    <mergeCell ref="O8:P8"/>
    <mergeCell ref="Q8:R8"/>
    <mergeCell ref="S8:T8"/>
    <mergeCell ref="S20:T20"/>
    <mergeCell ref="A12:T12"/>
    <mergeCell ref="B19:J19"/>
    <mergeCell ref="K19:L19"/>
    <mergeCell ref="M19:N19"/>
    <mergeCell ref="O19:P19"/>
    <mergeCell ref="Q19:R19"/>
    <mergeCell ref="S19:T19"/>
    <mergeCell ref="B20:J20"/>
    <mergeCell ref="K20:L20"/>
    <mergeCell ref="M20:N20"/>
    <mergeCell ref="O20:P20"/>
    <mergeCell ref="Q20:R20"/>
    <mergeCell ref="S22:T22"/>
    <mergeCell ref="B21:J21"/>
    <mergeCell ref="K21:L21"/>
    <mergeCell ref="M21:N21"/>
    <mergeCell ref="O21:P21"/>
    <mergeCell ref="Q21:R21"/>
    <mergeCell ref="S21:T21"/>
    <mergeCell ref="B22:J22"/>
    <mergeCell ref="K22:L22"/>
    <mergeCell ref="M22:N22"/>
    <mergeCell ref="O22:P22"/>
    <mergeCell ref="Q22:R22"/>
    <mergeCell ref="A25:T25"/>
    <mergeCell ref="C30:O30"/>
    <mergeCell ref="P30:Q30"/>
    <mergeCell ref="R30:S30"/>
    <mergeCell ref="C31:O31"/>
    <mergeCell ref="P31:Q31"/>
    <mergeCell ref="R31:S31"/>
    <mergeCell ref="A36:T36"/>
    <mergeCell ref="C32:O32"/>
    <mergeCell ref="P32:Q32"/>
    <mergeCell ref="R32:S32"/>
    <mergeCell ref="C33:O33"/>
    <mergeCell ref="P33:Q33"/>
    <mergeCell ref="R33:S33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2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44"/>
  <sheetViews>
    <sheetView showGridLines="0" view="pageLayout" zoomScaleNormal="100" workbookViewId="0">
      <selection activeCell="Z4" sqref="Z4"/>
    </sheetView>
  </sheetViews>
  <sheetFormatPr defaultColWidth="4.7109375" defaultRowHeight="18" customHeight="1" x14ac:dyDescent="0.2"/>
  <cols>
    <col min="1" max="16384" width="4.7109375" style="64"/>
  </cols>
  <sheetData>
    <row r="1" spans="1:26" ht="20.100000000000001" customHeight="1" thickBot="1" x14ac:dyDescent="0.25">
      <c r="A1" s="62" t="s">
        <v>137</v>
      </c>
      <c r="B1" s="63"/>
      <c r="C1" s="63"/>
      <c r="D1" s="380" t="s">
        <v>109</v>
      </c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1"/>
    </row>
    <row r="4" spans="1:26" ht="18" customHeight="1" x14ac:dyDescent="0.2">
      <c r="B4" s="69" t="s">
        <v>110</v>
      </c>
    </row>
    <row r="5" spans="1:26" ht="18" customHeight="1" x14ac:dyDescent="0.25">
      <c r="B5" s="84"/>
      <c r="C5" s="85"/>
      <c r="D5" s="85"/>
      <c r="E5" s="86" t="s">
        <v>111</v>
      </c>
      <c r="F5" s="398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99"/>
      <c r="S5" s="400"/>
      <c r="T5" s="87"/>
      <c r="V5" s="88"/>
      <c r="W5" s="88"/>
      <c r="X5" s="88"/>
      <c r="Y5" s="88"/>
      <c r="Z5" s="88"/>
    </row>
    <row r="6" spans="1:26" ht="18" customHeight="1" x14ac:dyDescent="0.2">
      <c r="B6" s="89"/>
      <c r="C6" s="90"/>
      <c r="D6" s="90"/>
      <c r="E6" s="91" t="s">
        <v>112</v>
      </c>
      <c r="F6" s="401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3"/>
      <c r="T6" s="87"/>
    </row>
    <row r="7" spans="1:26" ht="18" customHeight="1" x14ac:dyDescent="0.2">
      <c r="B7" s="89"/>
      <c r="C7" s="90"/>
      <c r="D7" s="90"/>
      <c r="E7" s="91" t="s">
        <v>113</v>
      </c>
      <c r="F7" s="401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3"/>
      <c r="T7" s="87"/>
    </row>
    <row r="8" spans="1:26" ht="18" customHeight="1" x14ac:dyDescent="0.2">
      <c r="B8" s="89"/>
      <c r="C8" s="90"/>
      <c r="D8" s="90"/>
      <c r="E8" s="91" t="s">
        <v>114</v>
      </c>
      <c r="F8" s="404"/>
      <c r="G8" s="404"/>
      <c r="H8" s="404"/>
      <c r="I8" s="404"/>
      <c r="J8" s="90"/>
      <c r="K8" s="90"/>
      <c r="L8" s="90"/>
      <c r="M8" s="90"/>
      <c r="N8" s="91"/>
      <c r="O8" s="91" t="s">
        <v>115</v>
      </c>
      <c r="P8" s="405"/>
      <c r="Q8" s="405"/>
      <c r="R8" s="405"/>
      <c r="S8" s="406"/>
      <c r="T8" s="87"/>
    </row>
    <row r="9" spans="1:26" ht="18" customHeight="1" x14ac:dyDescent="0.2">
      <c r="B9" s="98"/>
      <c r="C9" s="92"/>
      <c r="D9" s="92"/>
      <c r="E9" s="93" t="s">
        <v>141</v>
      </c>
      <c r="F9" s="407"/>
      <c r="G9" s="407"/>
      <c r="H9" s="407"/>
      <c r="I9" s="407"/>
      <c r="J9" s="92"/>
      <c r="K9" s="92"/>
      <c r="L9" s="92"/>
      <c r="M9" s="92"/>
      <c r="N9" s="93"/>
      <c r="O9" s="93" t="s">
        <v>116</v>
      </c>
      <c r="P9" s="396"/>
      <c r="Q9" s="396"/>
      <c r="R9" s="396"/>
      <c r="S9" s="397"/>
      <c r="T9" s="87"/>
    </row>
    <row r="12" spans="1:26" ht="18" customHeight="1" x14ac:dyDescent="0.2">
      <c r="B12" s="69" t="s">
        <v>117</v>
      </c>
    </row>
    <row r="13" spans="1:26" ht="24.95" customHeight="1" x14ac:dyDescent="0.2">
      <c r="A13" s="94"/>
      <c r="B13" s="357" t="s">
        <v>118</v>
      </c>
      <c r="C13" s="388"/>
      <c r="D13" s="358"/>
      <c r="E13" s="357" t="s">
        <v>119</v>
      </c>
      <c r="F13" s="388"/>
      <c r="G13" s="358"/>
      <c r="H13" s="357" t="s">
        <v>120</v>
      </c>
      <c r="I13" s="388"/>
      <c r="J13" s="358"/>
      <c r="K13" s="357" t="s">
        <v>121</v>
      </c>
      <c r="L13" s="388"/>
      <c r="M13" s="358"/>
      <c r="N13" s="357" t="s">
        <v>122</v>
      </c>
      <c r="O13" s="388"/>
      <c r="P13" s="358"/>
      <c r="Q13" s="357"/>
      <c r="R13" s="388"/>
      <c r="S13" s="358"/>
    </row>
    <row r="14" spans="1:26" ht="18" customHeight="1" x14ac:dyDescent="0.2">
      <c r="A14" s="67">
        <v>1</v>
      </c>
      <c r="B14" s="390"/>
      <c r="C14" s="391"/>
      <c r="D14" s="392"/>
      <c r="E14" s="390"/>
      <c r="F14" s="391"/>
      <c r="G14" s="392"/>
      <c r="H14" s="390"/>
      <c r="I14" s="391"/>
      <c r="J14" s="392"/>
      <c r="K14" s="390"/>
      <c r="L14" s="391"/>
      <c r="M14" s="392"/>
      <c r="N14" s="390"/>
      <c r="O14" s="391"/>
      <c r="P14" s="392"/>
      <c r="Q14" s="390"/>
      <c r="R14" s="391"/>
      <c r="S14" s="392"/>
    </row>
    <row r="15" spans="1:26" ht="18" customHeight="1" x14ac:dyDescent="0.2">
      <c r="A15" s="70">
        <v>2</v>
      </c>
      <c r="B15" s="385"/>
      <c r="C15" s="386"/>
      <c r="D15" s="387"/>
      <c r="E15" s="385"/>
      <c r="F15" s="386"/>
      <c r="G15" s="387"/>
      <c r="H15" s="385"/>
      <c r="I15" s="386"/>
      <c r="J15" s="387"/>
      <c r="K15" s="385"/>
      <c r="L15" s="386"/>
      <c r="M15" s="387"/>
      <c r="N15" s="385"/>
      <c r="O15" s="386"/>
      <c r="P15" s="387"/>
      <c r="Q15" s="385"/>
      <c r="R15" s="386"/>
      <c r="S15" s="387"/>
    </row>
    <row r="16" spans="1:26" ht="18" customHeight="1" x14ac:dyDescent="0.2">
      <c r="A16" s="70">
        <v>3</v>
      </c>
      <c r="B16" s="385"/>
      <c r="C16" s="386"/>
      <c r="D16" s="387"/>
      <c r="E16" s="385"/>
      <c r="F16" s="386"/>
      <c r="G16" s="387"/>
      <c r="H16" s="385"/>
      <c r="I16" s="386"/>
      <c r="J16" s="387"/>
      <c r="K16" s="385"/>
      <c r="L16" s="386"/>
      <c r="M16" s="387"/>
      <c r="N16" s="385"/>
      <c r="O16" s="386"/>
      <c r="P16" s="387"/>
      <c r="Q16" s="385"/>
      <c r="R16" s="386"/>
      <c r="S16" s="387"/>
    </row>
    <row r="17" spans="1:19" ht="18" customHeight="1" x14ac:dyDescent="0.2">
      <c r="A17" s="70">
        <v>4</v>
      </c>
      <c r="B17" s="385"/>
      <c r="C17" s="386"/>
      <c r="D17" s="387"/>
      <c r="E17" s="385"/>
      <c r="F17" s="386"/>
      <c r="G17" s="387"/>
      <c r="H17" s="385"/>
      <c r="I17" s="386"/>
      <c r="J17" s="387"/>
      <c r="K17" s="385"/>
      <c r="L17" s="386"/>
      <c r="M17" s="387"/>
      <c r="N17" s="385"/>
      <c r="O17" s="386"/>
      <c r="P17" s="387"/>
      <c r="Q17" s="385"/>
      <c r="R17" s="386"/>
      <c r="S17" s="387"/>
    </row>
    <row r="18" spans="1:19" ht="18" customHeight="1" x14ac:dyDescent="0.2">
      <c r="A18" s="70">
        <v>5</v>
      </c>
      <c r="B18" s="385"/>
      <c r="C18" s="386"/>
      <c r="D18" s="387"/>
      <c r="E18" s="385"/>
      <c r="F18" s="386"/>
      <c r="G18" s="387"/>
      <c r="H18" s="385"/>
      <c r="I18" s="386"/>
      <c r="J18" s="387"/>
      <c r="K18" s="385"/>
      <c r="L18" s="386"/>
      <c r="M18" s="387"/>
      <c r="N18" s="385"/>
      <c r="O18" s="386"/>
      <c r="P18" s="387"/>
      <c r="Q18" s="385"/>
      <c r="R18" s="386"/>
      <c r="S18" s="387"/>
    </row>
    <row r="19" spans="1:19" ht="18" customHeight="1" x14ac:dyDescent="0.2">
      <c r="A19" s="70">
        <v>6</v>
      </c>
      <c r="B19" s="385"/>
      <c r="C19" s="386"/>
      <c r="D19" s="387"/>
      <c r="E19" s="385"/>
      <c r="F19" s="386"/>
      <c r="G19" s="387"/>
      <c r="H19" s="385"/>
      <c r="I19" s="386"/>
      <c r="J19" s="387"/>
      <c r="K19" s="385"/>
      <c r="L19" s="386"/>
      <c r="M19" s="387"/>
      <c r="N19" s="385"/>
      <c r="O19" s="386"/>
      <c r="P19" s="387"/>
      <c r="Q19" s="385"/>
      <c r="R19" s="386"/>
      <c r="S19" s="387"/>
    </row>
    <row r="20" spans="1:19" ht="18" customHeight="1" x14ac:dyDescent="0.2">
      <c r="A20" s="70">
        <v>7</v>
      </c>
      <c r="B20" s="385"/>
      <c r="C20" s="386"/>
      <c r="D20" s="387"/>
      <c r="E20" s="385"/>
      <c r="F20" s="386"/>
      <c r="G20" s="387"/>
      <c r="H20" s="385"/>
      <c r="I20" s="386"/>
      <c r="J20" s="387"/>
      <c r="K20" s="385"/>
      <c r="L20" s="386"/>
      <c r="M20" s="387"/>
      <c r="N20" s="385"/>
      <c r="O20" s="386"/>
      <c r="P20" s="387"/>
      <c r="Q20" s="385"/>
      <c r="R20" s="386"/>
      <c r="S20" s="387"/>
    </row>
    <row r="21" spans="1:19" ht="18" customHeight="1" x14ac:dyDescent="0.2">
      <c r="A21" s="70">
        <v>8</v>
      </c>
      <c r="B21" s="385"/>
      <c r="C21" s="386"/>
      <c r="D21" s="387"/>
      <c r="E21" s="385"/>
      <c r="F21" s="386"/>
      <c r="G21" s="387"/>
      <c r="H21" s="385"/>
      <c r="I21" s="386"/>
      <c r="J21" s="387"/>
      <c r="K21" s="385"/>
      <c r="L21" s="386"/>
      <c r="M21" s="387"/>
      <c r="N21" s="385"/>
      <c r="O21" s="386"/>
      <c r="P21" s="387"/>
      <c r="Q21" s="385"/>
      <c r="R21" s="386"/>
      <c r="S21" s="387"/>
    </row>
    <row r="22" spans="1:19" ht="18" customHeight="1" x14ac:dyDescent="0.2">
      <c r="A22" s="70">
        <v>9</v>
      </c>
      <c r="B22" s="385"/>
      <c r="C22" s="386"/>
      <c r="D22" s="387"/>
      <c r="E22" s="385"/>
      <c r="F22" s="386"/>
      <c r="G22" s="387"/>
      <c r="H22" s="385"/>
      <c r="I22" s="386"/>
      <c r="J22" s="387"/>
      <c r="K22" s="385"/>
      <c r="L22" s="386"/>
      <c r="M22" s="387"/>
      <c r="N22" s="385"/>
      <c r="O22" s="386"/>
      <c r="P22" s="387"/>
      <c r="Q22" s="385"/>
      <c r="R22" s="386"/>
      <c r="S22" s="387"/>
    </row>
    <row r="23" spans="1:19" ht="18" customHeight="1" x14ac:dyDescent="0.2">
      <c r="A23" s="70">
        <v>10</v>
      </c>
      <c r="B23" s="385"/>
      <c r="C23" s="386"/>
      <c r="D23" s="387"/>
      <c r="E23" s="385"/>
      <c r="F23" s="386"/>
      <c r="G23" s="387"/>
      <c r="H23" s="385"/>
      <c r="I23" s="386"/>
      <c r="J23" s="387"/>
      <c r="K23" s="385"/>
      <c r="L23" s="386"/>
      <c r="M23" s="387"/>
      <c r="N23" s="385"/>
      <c r="O23" s="386"/>
      <c r="P23" s="387"/>
      <c r="Q23" s="385"/>
      <c r="R23" s="386"/>
      <c r="S23" s="387"/>
    </row>
    <row r="24" spans="1:19" ht="18" customHeight="1" x14ac:dyDescent="0.2">
      <c r="A24" s="70">
        <v>11</v>
      </c>
      <c r="B24" s="385"/>
      <c r="C24" s="386"/>
      <c r="D24" s="387"/>
      <c r="E24" s="385"/>
      <c r="F24" s="386"/>
      <c r="G24" s="387"/>
      <c r="H24" s="385"/>
      <c r="I24" s="386"/>
      <c r="J24" s="387"/>
      <c r="K24" s="385"/>
      <c r="L24" s="386"/>
      <c r="M24" s="387"/>
      <c r="N24" s="385"/>
      <c r="O24" s="386"/>
      <c r="P24" s="387"/>
      <c r="Q24" s="385"/>
      <c r="R24" s="386"/>
      <c r="S24" s="387"/>
    </row>
    <row r="25" spans="1:19" ht="18" customHeight="1" x14ac:dyDescent="0.2">
      <c r="A25" s="68">
        <v>12</v>
      </c>
      <c r="B25" s="382"/>
      <c r="C25" s="383"/>
      <c r="D25" s="384"/>
      <c r="E25" s="382"/>
      <c r="F25" s="383"/>
      <c r="G25" s="384"/>
      <c r="H25" s="382"/>
      <c r="I25" s="383"/>
      <c r="J25" s="384"/>
      <c r="K25" s="382"/>
      <c r="L25" s="383"/>
      <c r="M25" s="384"/>
      <c r="N25" s="382"/>
      <c r="O25" s="383"/>
      <c r="P25" s="384"/>
      <c r="Q25" s="382"/>
      <c r="R25" s="383"/>
      <c r="S25" s="384"/>
    </row>
    <row r="26" spans="1:19" ht="18" customHeight="1" x14ac:dyDescent="0.2">
      <c r="B26" s="393" t="str">
        <f>IF(COUNTIF(B14:D25,"&gt;=0")&gt;0,SUM(B14:D25),"")</f>
        <v/>
      </c>
      <c r="C26" s="394"/>
      <c r="D26" s="395"/>
      <c r="E26" s="393" t="str">
        <f t="shared" ref="E26" si="0">IF(COUNTIF(E14:G25,"&gt;=0")&gt;0,SUM(E14:G25),"")</f>
        <v/>
      </c>
      <c r="F26" s="394"/>
      <c r="G26" s="395"/>
      <c r="H26" s="393" t="str">
        <f t="shared" ref="H26" si="1">IF(COUNTIF(H14:J25,"&gt;=0")&gt;0,SUM(H14:J25),"")</f>
        <v/>
      </c>
      <c r="I26" s="394"/>
      <c r="J26" s="395"/>
      <c r="K26" s="393" t="str">
        <f t="shared" ref="K26" si="2">IF(COUNTIF(K14:M25,"&gt;=0")&gt;0,SUM(K14:M25),"")</f>
        <v/>
      </c>
      <c r="L26" s="394"/>
      <c r="M26" s="395"/>
      <c r="N26" s="393" t="str">
        <f t="shared" ref="N26" si="3">IF(COUNTIF(N14:P25,"&gt;=0")&gt;0,SUM(N14:P25),"")</f>
        <v/>
      </c>
      <c r="O26" s="394"/>
      <c r="P26" s="395"/>
      <c r="Q26" s="393" t="str">
        <f t="shared" ref="Q26" si="4">IF(COUNTIF(Q14:S25,"&gt;=0")&gt;0,SUM(Q14:S25),"")</f>
        <v/>
      </c>
      <c r="R26" s="394"/>
      <c r="S26" s="395"/>
    </row>
    <row r="27" spans="1:19" ht="18" customHeight="1" x14ac:dyDescent="0.2">
      <c r="C27" s="95" t="s">
        <v>123</v>
      </c>
    </row>
    <row r="28" spans="1:19" ht="18" customHeight="1" x14ac:dyDescent="0.2">
      <c r="C28" s="95" t="s">
        <v>124</v>
      </c>
    </row>
    <row r="29" spans="1:19" ht="18" customHeight="1" x14ac:dyDescent="0.2">
      <c r="C29" s="96"/>
    </row>
    <row r="31" spans="1:19" ht="18" customHeight="1" x14ac:dyDescent="0.2">
      <c r="B31" s="69" t="s">
        <v>125</v>
      </c>
    </row>
    <row r="32" spans="1:19" ht="24.95" customHeight="1" x14ac:dyDescent="0.2">
      <c r="A32" s="97"/>
      <c r="B32" s="357" t="s">
        <v>126</v>
      </c>
      <c r="C32" s="388"/>
      <c r="D32" s="358"/>
      <c r="E32" s="357" t="s">
        <v>127</v>
      </c>
      <c r="F32" s="388"/>
      <c r="G32" s="358"/>
      <c r="H32" s="357" t="s">
        <v>128</v>
      </c>
      <c r="I32" s="388"/>
      <c r="J32" s="358"/>
      <c r="K32" s="357" t="s">
        <v>129</v>
      </c>
      <c r="L32" s="388"/>
      <c r="M32" s="358"/>
      <c r="N32" s="357" t="s">
        <v>130</v>
      </c>
      <c r="O32" s="388"/>
      <c r="P32" s="358"/>
      <c r="Q32" s="357" t="s">
        <v>131</v>
      </c>
      <c r="R32" s="388"/>
      <c r="S32" s="358"/>
    </row>
    <row r="33" spans="1:20" ht="18" customHeight="1" x14ac:dyDescent="0.2">
      <c r="A33" s="97"/>
      <c r="B33" s="390"/>
      <c r="C33" s="391"/>
      <c r="D33" s="392"/>
      <c r="E33" s="390"/>
      <c r="F33" s="391"/>
      <c r="G33" s="392"/>
      <c r="H33" s="390"/>
      <c r="I33" s="391"/>
      <c r="J33" s="392"/>
      <c r="K33" s="390"/>
      <c r="L33" s="391"/>
      <c r="M33" s="392"/>
      <c r="N33" s="390"/>
      <c r="O33" s="391"/>
      <c r="P33" s="392"/>
      <c r="Q33" s="390"/>
      <c r="R33" s="391"/>
      <c r="S33" s="392"/>
    </row>
    <row r="34" spans="1:20" ht="18" customHeight="1" x14ac:dyDescent="0.2">
      <c r="A34" s="97"/>
      <c r="B34" s="382"/>
      <c r="C34" s="383"/>
      <c r="D34" s="384"/>
      <c r="E34" s="382"/>
      <c r="F34" s="383"/>
      <c r="G34" s="384"/>
      <c r="H34" s="382"/>
      <c r="I34" s="383"/>
      <c r="J34" s="384"/>
      <c r="K34" s="382"/>
      <c r="L34" s="383"/>
      <c r="M34" s="384"/>
      <c r="N34" s="382"/>
      <c r="O34" s="383"/>
      <c r="P34" s="384"/>
      <c r="Q34" s="382"/>
      <c r="R34" s="383"/>
      <c r="S34" s="384"/>
    </row>
    <row r="35" spans="1:20" ht="18" customHeight="1" x14ac:dyDescent="0.2">
      <c r="B35" s="389"/>
      <c r="C35" s="389"/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  <c r="O35" s="389"/>
      <c r="P35" s="389"/>
      <c r="Q35" s="389"/>
      <c r="R35" s="389"/>
      <c r="S35" s="389"/>
    </row>
    <row r="36" spans="1:20" ht="24.95" customHeight="1" x14ac:dyDescent="0.2">
      <c r="A36" s="97"/>
      <c r="B36" s="357" t="s">
        <v>132</v>
      </c>
      <c r="C36" s="388"/>
      <c r="D36" s="358"/>
      <c r="E36" s="357" t="s">
        <v>133</v>
      </c>
      <c r="F36" s="388"/>
      <c r="G36" s="358"/>
      <c r="H36" s="357" t="s">
        <v>134</v>
      </c>
      <c r="I36" s="388"/>
      <c r="J36" s="358"/>
      <c r="K36" s="357" t="s">
        <v>135</v>
      </c>
      <c r="L36" s="388"/>
      <c r="M36" s="358"/>
      <c r="N36" s="357"/>
      <c r="O36" s="388"/>
      <c r="P36" s="358"/>
      <c r="Q36" s="357" t="s">
        <v>136</v>
      </c>
      <c r="R36" s="388"/>
      <c r="S36" s="358"/>
    </row>
    <row r="37" spans="1:20" ht="18" customHeight="1" x14ac:dyDescent="0.2">
      <c r="A37" s="97"/>
      <c r="B37" s="385"/>
      <c r="C37" s="386"/>
      <c r="D37" s="387"/>
      <c r="E37" s="385"/>
      <c r="F37" s="386"/>
      <c r="G37" s="387"/>
      <c r="H37" s="385"/>
      <c r="I37" s="386"/>
      <c r="J37" s="387"/>
      <c r="K37" s="385"/>
      <c r="L37" s="386"/>
      <c r="M37" s="387"/>
      <c r="N37" s="385"/>
      <c r="O37" s="386"/>
      <c r="P37" s="387"/>
      <c r="Q37" s="385"/>
      <c r="R37" s="386"/>
      <c r="S37" s="387"/>
    </row>
    <row r="38" spans="1:20" ht="18" customHeight="1" x14ac:dyDescent="0.2">
      <c r="A38" s="97"/>
      <c r="B38" s="382"/>
      <c r="C38" s="383"/>
      <c r="D38" s="384"/>
      <c r="E38" s="382"/>
      <c r="F38" s="383"/>
      <c r="G38" s="384"/>
      <c r="H38" s="382"/>
      <c r="I38" s="383"/>
      <c r="J38" s="384"/>
      <c r="K38" s="382"/>
      <c r="L38" s="383"/>
      <c r="M38" s="384"/>
      <c r="N38" s="382"/>
      <c r="O38" s="383"/>
      <c r="P38" s="384"/>
      <c r="Q38" s="382"/>
      <c r="R38" s="383"/>
      <c r="S38" s="384"/>
    </row>
    <row r="39" spans="1:20" ht="18" customHeight="1" x14ac:dyDescent="0.2">
      <c r="C39" s="95" t="s">
        <v>124</v>
      </c>
    </row>
    <row r="43" spans="1:20" ht="18" customHeight="1" x14ac:dyDescent="0.2">
      <c r="A43" s="69" t="s">
        <v>25</v>
      </c>
    </row>
    <row r="44" spans="1:20" ht="300" customHeight="1" x14ac:dyDescent="0.2">
      <c r="A44" s="337"/>
      <c r="B44" s="338"/>
      <c r="C44" s="338"/>
      <c r="D44" s="338"/>
      <c r="E44" s="338"/>
      <c r="F44" s="338"/>
      <c r="G44" s="338"/>
      <c r="H44" s="338"/>
      <c r="I44" s="338"/>
      <c r="J44" s="338"/>
      <c r="K44" s="338"/>
      <c r="L44" s="338"/>
      <c r="M44" s="338"/>
      <c r="N44" s="338"/>
      <c r="O44" s="338"/>
      <c r="P44" s="338"/>
      <c r="Q44" s="338"/>
      <c r="R44" s="338"/>
      <c r="S44" s="338"/>
      <c r="T44" s="339"/>
    </row>
  </sheetData>
  <sheetProtection algorithmName="SHA-512" hashValue="vydF2rAZpdiul8sWopzaTCJ8oI9rjJQqQSWMP2ZTZEdJKMsGSAG6Hbit7eBTPomkH6hyPAF1GzVD9cPmF+WK9g==" saltValue="1IwQA493YWMRomn8qGZ/2A==" spinCount="100000" sheet="1" objects="1" scenarios="1"/>
  <mergeCells count="135">
    <mergeCell ref="P9:S9"/>
    <mergeCell ref="B13:D13"/>
    <mergeCell ref="E13:G13"/>
    <mergeCell ref="H13:J13"/>
    <mergeCell ref="K13:M13"/>
    <mergeCell ref="N13:P13"/>
    <mergeCell ref="Q13:S13"/>
    <mergeCell ref="D1:T1"/>
    <mergeCell ref="F5:S5"/>
    <mergeCell ref="F6:S6"/>
    <mergeCell ref="F7:S7"/>
    <mergeCell ref="F8:I8"/>
    <mergeCell ref="P8:S8"/>
    <mergeCell ref="F9:I9"/>
    <mergeCell ref="B15:D15"/>
    <mergeCell ref="E15:G15"/>
    <mergeCell ref="H15:J15"/>
    <mergeCell ref="K15:M15"/>
    <mergeCell ref="N15:P15"/>
    <mergeCell ref="Q15:S15"/>
    <mergeCell ref="B14:D14"/>
    <mergeCell ref="E14:G14"/>
    <mergeCell ref="H14:J14"/>
    <mergeCell ref="K14:M14"/>
    <mergeCell ref="N14:P14"/>
    <mergeCell ref="Q14:S14"/>
    <mergeCell ref="B17:D17"/>
    <mergeCell ref="E17:G17"/>
    <mergeCell ref="H17:J17"/>
    <mergeCell ref="K17:M17"/>
    <mergeCell ref="N17:P17"/>
    <mergeCell ref="Q17:S17"/>
    <mergeCell ref="B16:D16"/>
    <mergeCell ref="E16:G16"/>
    <mergeCell ref="H16:J16"/>
    <mergeCell ref="K16:M16"/>
    <mergeCell ref="N16:P16"/>
    <mergeCell ref="Q16:S16"/>
    <mergeCell ref="B19:D19"/>
    <mergeCell ref="E19:G19"/>
    <mergeCell ref="H19:J19"/>
    <mergeCell ref="K19:M19"/>
    <mergeCell ref="N19:P19"/>
    <mergeCell ref="Q19:S19"/>
    <mergeCell ref="B18:D18"/>
    <mergeCell ref="E18:G18"/>
    <mergeCell ref="H18:J18"/>
    <mergeCell ref="K18:M18"/>
    <mergeCell ref="N18:P18"/>
    <mergeCell ref="Q18:S18"/>
    <mergeCell ref="B21:D21"/>
    <mergeCell ref="E21:G21"/>
    <mergeCell ref="H21:J21"/>
    <mergeCell ref="K21:M21"/>
    <mergeCell ref="N21:P21"/>
    <mergeCell ref="Q21:S21"/>
    <mergeCell ref="B20:D20"/>
    <mergeCell ref="E20:G20"/>
    <mergeCell ref="H20:J20"/>
    <mergeCell ref="K20:M20"/>
    <mergeCell ref="N20:P20"/>
    <mergeCell ref="Q20:S20"/>
    <mergeCell ref="B23:D23"/>
    <mergeCell ref="E23:G23"/>
    <mergeCell ref="H23:J23"/>
    <mergeCell ref="K23:M23"/>
    <mergeCell ref="N23:P23"/>
    <mergeCell ref="Q23:S23"/>
    <mergeCell ref="B22:D22"/>
    <mergeCell ref="E22:G22"/>
    <mergeCell ref="H22:J22"/>
    <mergeCell ref="K22:M22"/>
    <mergeCell ref="N22:P22"/>
    <mergeCell ref="Q22:S22"/>
    <mergeCell ref="B25:D25"/>
    <mergeCell ref="E25:G25"/>
    <mergeCell ref="H25:J25"/>
    <mergeCell ref="K25:M25"/>
    <mergeCell ref="N25:P25"/>
    <mergeCell ref="Q25:S25"/>
    <mergeCell ref="B24:D24"/>
    <mergeCell ref="E24:G24"/>
    <mergeCell ref="H24:J24"/>
    <mergeCell ref="K24:M24"/>
    <mergeCell ref="N24:P24"/>
    <mergeCell ref="Q24:S24"/>
    <mergeCell ref="B32:D32"/>
    <mergeCell ref="E32:G32"/>
    <mergeCell ref="H32:J32"/>
    <mergeCell ref="K32:M32"/>
    <mergeCell ref="N32:P32"/>
    <mergeCell ref="Q32:S32"/>
    <mergeCell ref="B26:D26"/>
    <mergeCell ref="E26:G26"/>
    <mergeCell ref="H26:J26"/>
    <mergeCell ref="K26:M26"/>
    <mergeCell ref="N26:P26"/>
    <mergeCell ref="Q26:S26"/>
    <mergeCell ref="B34:D34"/>
    <mergeCell ref="E34:G34"/>
    <mergeCell ref="H34:J34"/>
    <mergeCell ref="K34:M34"/>
    <mergeCell ref="N34:P34"/>
    <mergeCell ref="Q34:S34"/>
    <mergeCell ref="B33:D33"/>
    <mergeCell ref="E33:G33"/>
    <mergeCell ref="H33:J33"/>
    <mergeCell ref="K33:M33"/>
    <mergeCell ref="N33:P33"/>
    <mergeCell ref="Q33:S33"/>
    <mergeCell ref="B36:D36"/>
    <mergeCell ref="E36:G36"/>
    <mergeCell ref="H36:J36"/>
    <mergeCell ref="K36:M36"/>
    <mergeCell ref="N36:P36"/>
    <mergeCell ref="Q36:S36"/>
    <mergeCell ref="B35:D35"/>
    <mergeCell ref="E35:G35"/>
    <mergeCell ref="H35:J35"/>
    <mergeCell ref="K35:M35"/>
    <mergeCell ref="N35:P35"/>
    <mergeCell ref="Q35:S35"/>
    <mergeCell ref="A44:T44"/>
    <mergeCell ref="B38:D38"/>
    <mergeCell ref="E38:G38"/>
    <mergeCell ref="H38:J38"/>
    <mergeCell ref="K38:M38"/>
    <mergeCell ref="N38:P38"/>
    <mergeCell ref="Q38:S38"/>
    <mergeCell ref="B37:D37"/>
    <mergeCell ref="E37:G37"/>
    <mergeCell ref="H37:J37"/>
    <mergeCell ref="K37:M37"/>
    <mergeCell ref="N37:P37"/>
    <mergeCell ref="Q37:S37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24"/>
  <sheetViews>
    <sheetView showGridLines="0" view="pageLayout" zoomScaleNormal="100" workbookViewId="0">
      <selection activeCell="AN7" sqref="AN7"/>
    </sheetView>
  </sheetViews>
  <sheetFormatPr defaultColWidth="4.7109375" defaultRowHeight="18" customHeight="1" x14ac:dyDescent="0.2"/>
  <cols>
    <col min="1" max="16384" width="4.7109375" style="64"/>
  </cols>
  <sheetData>
    <row r="1" spans="1:20" ht="20.100000000000001" customHeight="1" thickBot="1" x14ac:dyDescent="0.25">
      <c r="A1" s="62" t="s">
        <v>163</v>
      </c>
      <c r="B1" s="63"/>
      <c r="C1" s="63"/>
      <c r="D1" s="380" t="s">
        <v>164</v>
      </c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1"/>
    </row>
    <row r="5" spans="1:20" ht="18" customHeight="1" x14ac:dyDescent="0.2">
      <c r="A5" s="65" t="s">
        <v>167</v>
      </c>
    </row>
    <row r="7" spans="1:20" ht="24.95" customHeight="1" x14ac:dyDescent="0.2">
      <c r="A7" s="66"/>
      <c r="B7" s="354" t="s">
        <v>24</v>
      </c>
      <c r="C7" s="355"/>
      <c r="D7" s="355"/>
      <c r="E7" s="355"/>
      <c r="F7" s="355"/>
      <c r="G7" s="355"/>
      <c r="H7" s="355"/>
      <c r="I7" s="355"/>
      <c r="J7" s="355"/>
      <c r="K7" s="356"/>
      <c r="L7" s="357" t="s">
        <v>165</v>
      </c>
      <c r="M7" s="388"/>
      <c r="N7" s="358"/>
      <c r="O7" s="357" t="s">
        <v>166</v>
      </c>
      <c r="P7" s="388"/>
      <c r="Q7" s="358"/>
      <c r="R7" s="357" t="s">
        <v>19</v>
      </c>
      <c r="S7" s="388"/>
      <c r="T7" s="358"/>
    </row>
    <row r="8" spans="1:20" ht="27.95" customHeight="1" x14ac:dyDescent="0.2">
      <c r="A8" s="67">
        <v>1</v>
      </c>
      <c r="B8" s="359"/>
      <c r="C8" s="378"/>
      <c r="D8" s="378"/>
      <c r="E8" s="378"/>
      <c r="F8" s="378"/>
      <c r="G8" s="378"/>
      <c r="H8" s="378"/>
      <c r="I8" s="378"/>
      <c r="J8" s="378"/>
      <c r="K8" s="379"/>
      <c r="L8" s="433"/>
      <c r="M8" s="434"/>
      <c r="N8" s="435"/>
      <c r="O8" s="420"/>
      <c r="P8" s="421"/>
      <c r="Q8" s="422"/>
      <c r="R8" s="374"/>
      <c r="S8" s="413"/>
      <c r="T8" s="375"/>
    </row>
    <row r="9" spans="1:20" ht="27.95" customHeight="1" x14ac:dyDescent="0.2">
      <c r="A9" s="105">
        <v>2</v>
      </c>
      <c r="B9" s="340"/>
      <c r="C9" s="429"/>
      <c r="D9" s="429"/>
      <c r="E9" s="429"/>
      <c r="F9" s="429"/>
      <c r="G9" s="429"/>
      <c r="H9" s="429"/>
      <c r="I9" s="429"/>
      <c r="J9" s="429"/>
      <c r="K9" s="430"/>
      <c r="L9" s="414"/>
      <c r="M9" s="415"/>
      <c r="N9" s="416"/>
      <c r="O9" s="423"/>
      <c r="P9" s="424"/>
      <c r="Q9" s="425"/>
      <c r="R9" s="370"/>
      <c r="S9" s="411"/>
      <c r="T9" s="371"/>
    </row>
    <row r="10" spans="1:20" ht="27.95" customHeight="1" x14ac:dyDescent="0.2">
      <c r="A10" s="105">
        <v>3</v>
      </c>
      <c r="B10" s="340"/>
      <c r="C10" s="429"/>
      <c r="D10" s="429"/>
      <c r="E10" s="429"/>
      <c r="F10" s="429"/>
      <c r="G10" s="429"/>
      <c r="H10" s="429"/>
      <c r="I10" s="429"/>
      <c r="J10" s="429"/>
      <c r="K10" s="430"/>
      <c r="L10" s="414"/>
      <c r="M10" s="415"/>
      <c r="N10" s="416"/>
      <c r="O10" s="423"/>
      <c r="P10" s="424"/>
      <c r="Q10" s="425"/>
      <c r="R10" s="370"/>
      <c r="S10" s="411"/>
      <c r="T10" s="371"/>
    </row>
    <row r="11" spans="1:20" ht="27.95" customHeight="1" x14ac:dyDescent="0.2">
      <c r="A11" s="105">
        <v>4</v>
      </c>
      <c r="B11" s="340"/>
      <c r="C11" s="429"/>
      <c r="D11" s="429"/>
      <c r="E11" s="429"/>
      <c r="F11" s="429"/>
      <c r="G11" s="429"/>
      <c r="H11" s="429"/>
      <c r="I11" s="429"/>
      <c r="J11" s="429"/>
      <c r="K11" s="430"/>
      <c r="L11" s="414"/>
      <c r="M11" s="415"/>
      <c r="N11" s="416"/>
      <c r="O11" s="423"/>
      <c r="P11" s="424"/>
      <c r="Q11" s="425"/>
      <c r="R11" s="370"/>
      <c r="S11" s="411"/>
      <c r="T11" s="371"/>
    </row>
    <row r="12" spans="1:20" ht="27.95" customHeight="1" x14ac:dyDescent="0.2">
      <c r="A12" s="105">
        <v>5</v>
      </c>
      <c r="B12" s="340"/>
      <c r="C12" s="429"/>
      <c r="D12" s="429"/>
      <c r="E12" s="429"/>
      <c r="F12" s="429"/>
      <c r="G12" s="429"/>
      <c r="H12" s="429"/>
      <c r="I12" s="429"/>
      <c r="J12" s="429"/>
      <c r="K12" s="430"/>
      <c r="L12" s="414"/>
      <c r="M12" s="415"/>
      <c r="N12" s="416"/>
      <c r="O12" s="423"/>
      <c r="P12" s="424"/>
      <c r="Q12" s="425"/>
      <c r="R12" s="370"/>
      <c r="S12" s="411"/>
      <c r="T12" s="371"/>
    </row>
    <row r="13" spans="1:20" ht="27.95" customHeight="1" x14ac:dyDescent="0.2">
      <c r="A13" s="105">
        <v>6</v>
      </c>
      <c r="B13" s="340"/>
      <c r="C13" s="429"/>
      <c r="D13" s="429"/>
      <c r="E13" s="429"/>
      <c r="F13" s="429"/>
      <c r="G13" s="429"/>
      <c r="H13" s="429"/>
      <c r="I13" s="429"/>
      <c r="J13" s="429"/>
      <c r="K13" s="430"/>
      <c r="L13" s="414"/>
      <c r="M13" s="415"/>
      <c r="N13" s="416"/>
      <c r="O13" s="423"/>
      <c r="P13" s="424"/>
      <c r="Q13" s="425"/>
      <c r="R13" s="370"/>
      <c r="S13" s="411"/>
      <c r="T13" s="371"/>
    </row>
    <row r="14" spans="1:20" ht="27.95" customHeight="1" x14ac:dyDescent="0.2">
      <c r="A14" s="105">
        <v>7</v>
      </c>
      <c r="B14" s="340"/>
      <c r="C14" s="429"/>
      <c r="D14" s="429"/>
      <c r="E14" s="429"/>
      <c r="F14" s="429"/>
      <c r="G14" s="429"/>
      <c r="H14" s="429"/>
      <c r="I14" s="429"/>
      <c r="J14" s="429"/>
      <c r="K14" s="430"/>
      <c r="L14" s="414"/>
      <c r="M14" s="415"/>
      <c r="N14" s="416"/>
      <c r="O14" s="423"/>
      <c r="P14" s="424"/>
      <c r="Q14" s="425"/>
      <c r="R14" s="370"/>
      <c r="S14" s="411"/>
      <c r="T14" s="371"/>
    </row>
    <row r="15" spans="1:20" ht="27.95" customHeight="1" x14ac:dyDescent="0.2">
      <c r="A15" s="105">
        <v>8</v>
      </c>
      <c r="B15" s="340"/>
      <c r="C15" s="429"/>
      <c r="D15" s="429"/>
      <c r="E15" s="429"/>
      <c r="F15" s="429"/>
      <c r="G15" s="429"/>
      <c r="H15" s="429"/>
      <c r="I15" s="429"/>
      <c r="J15" s="429"/>
      <c r="K15" s="430"/>
      <c r="L15" s="414"/>
      <c r="M15" s="415"/>
      <c r="N15" s="416"/>
      <c r="O15" s="423"/>
      <c r="P15" s="424"/>
      <c r="Q15" s="425"/>
      <c r="R15" s="370"/>
      <c r="S15" s="411"/>
      <c r="T15" s="371"/>
    </row>
    <row r="16" spans="1:20" ht="27.95" customHeight="1" x14ac:dyDescent="0.2">
      <c r="A16" s="70">
        <v>9</v>
      </c>
      <c r="B16" s="340"/>
      <c r="C16" s="429"/>
      <c r="D16" s="429"/>
      <c r="E16" s="429"/>
      <c r="F16" s="429"/>
      <c r="G16" s="429"/>
      <c r="H16" s="429"/>
      <c r="I16" s="429"/>
      <c r="J16" s="429"/>
      <c r="K16" s="430"/>
      <c r="L16" s="414"/>
      <c r="M16" s="415"/>
      <c r="N16" s="416"/>
      <c r="O16" s="423"/>
      <c r="P16" s="424"/>
      <c r="Q16" s="425"/>
      <c r="R16" s="370"/>
      <c r="S16" s="411"/>
      <c r="T16" s="371"/>
    </row>
    <row r="17" spans="1:20" ht="27.95" customHeight="1" x14ac:dyDescent="0.2">
      <c r="A17" s="68">
        <v>10</v>
      </c>
      <c r="B17" s="347"/>
      <c r="C17" s="431"/>
      <c r="D17" s="431"/>
      <c r="E17" s="431"/>
      <c r="F17" s="431"/>
      <c r="G17" s="431"/>
      <c r="H17" s="431"/>
      <c r="I17" s="431"/>
      <c r="J17" s="431"/>
      <c r="K17" s="432"/>
      <c r="L17" s="417"/>
      <c r="M17" s="418"/>
      <c r="N17" s="419"/>
      <c r="O17" s="426"/>
      <c r="P17" s="427"/>
      <c r="Q17" s="428"/>
      <c r="R17" s="366"/>
      <c r="S17" s="412"/>
      <c r="T17" s="367"/>
    </row>
    <row r="18" spans="1:20" ht="27.95" customHeight="1" x14ac:dyDescent="0.2">
      <c r="R18" s="408" t="str">
        <f>IF(COUNTIF(R8:T17,"&gt;=0")&gt;0,SUM(R8:T17),"")</f>
        <v/>
      </c>
      <c r="S18" s="409"/>
      <c r="T18" s="410"/>
    </row>
    <row r="23" spans="1:20" ht="18" customHeight="1" x14ac:dyDescent="0.2">
      <c r="A23" s="69" t="s">
        <v>25</v>
      </c>
    </row>
    <row r="24" spans="1:20" ht="159.94999999999999" customHeight="1" x14ac:dyDescent="0.2">
      <c r="A24" s="337"/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338"/>
      <c r="Q24" s="338"/>
      <c r="R24" s="338"/>
      <c r="S24" s="338"/>
      <c r="T24" s="339"/>
    </row>
  </sheetData>
  <sheetProtection algorithmName="SHA-512" hashValue="7RLIKN2SNdtR+AAZgJnsk2o0H+7s90IKowmWC1mXt6wpd0o2G6BBxebA2D9o6aBMMC2WvJCeIXiWvnFTRN3VWQ==" saltValue="PaMrcuspHzAX4v468bCjbw==" spinCount="100000" sheet="1" objects="1" scenarios="1"/>
  <mergeCells count="47">
    <mergeCell ref="A24:T24"/>
    <mergeCell ref="D1:T1"/>
    <mergeCell ref="B15:K15"/>
    <mergeCell ref="B16:K16"/>
    <mergeCell ref="B17:K17"/>
    <mergeCell ref="L7:N7"/>
    <mergeCell ref="L8:N8"/>
    <mergeCell ref="L9:N9"/>
    <mergeCell ref="L10:N10"/>
    <mergeCell ref="L11:N11"/>
    <mergeCell ref="L12:N12"/>
    <mergeCell ref="L13:N13"/>
    <mergeCell ref="B7:K7"/>
    <mergeCell ref="B8:K8"/>
    <mergeCell ref="B9:K9"/>
    <mergeCell ref="B10:K10"/>
    <mergeCell ref="B11:K11"/>
    <mergeCell ref="B12:K12"/>
    <mergeCell ref="L14:N14"/>
    <mergeCell ref="B13:K13"/>
    <mergeCell ref="B14:K14"/>
    <mergeCell ref="L15:N15"/>
    <mergeCell ref="L16:N16"/>
    <mergeCell ref="L17:N17"/>
    <mergeCell ref="O7:Q7"/>
    <mergeCell ref="O8:Q8"/>
    <mergeCell ref="O9:Q9"/>
    <mergeCell ref="O10:Q10"/>
    <mergeCell ref="O11:Q11"/>
    <mergeCell ref="O12:Q12"/>
    <mergeCell ref="O13:Q13"/>
    <mergeCell ref="O14:Q14"/>
    <mergeCell ref="O15:Q15"/>
    <mergeCell ref="O16:Q16"/>
    <mergeCell ref="O17:Q17"/>
    <mergeCell ref="R7:T7"/>
    <mergeCell ref="R8:T8"/>
    <mergeCell ref="R9:T9"/>
    <mergeCell ref="R10:T10"/>
    <mergeCell ref="R11:T11"/>
    <mergeCell ref="R18:T18"/>
    <mergeCell ref="R12:T12"/>
    <mergeCell ref="R13:T13"/>
    <mergeCell ref="R14:T14"/>
    <mergeCell ref="R15:T15"/>
    <mergeCell ref="R16:T16"/>
    <mergeCell ref="R17:T17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32"/>
  <sheetViews>
    <sheetView showGridLines="0" view="pageLayout" zoomScaleNormal="100" workbookViewId="0">
      <selection activeCell="AA12" sqref="AA12"/>
    </sheetView>
  </sheetViews>
  <sheetFormatPr defaultColWidth="4.7109375" defaultRowHeight="18" customHeight="1" x14ac:dyDescent="0.2"/>
  <cols>
    <col min="1" max="16384" width="4.7109375" style="64"/>
  </cols>
  <sheetData>
    <row r="1" spans="1:20" ht="20.100000000000001" customHeight="1" thickBot="1" x14ac:dyDescent="0.25">
      <c r="A1" s="62" t="s">
        <v>142</v>
      </c>
      <c r="B1" s="63"/>
      <c r="C1" s="63"/>
      <c r="D1" s="380" t="s">
        <v>147</v>
      </c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1"/>
    </row>
    <row r="5" spans="1:20" ht="18" customHeight="1" x14ac:dyDescent="0.2">
      <c r="B5" s="69" t="s">
        <v>0</v>
      </c>
    </row>
    <row r="6" spans="1:20" ht="24.95" customHeight="1" x14ac:dyDescent="0.2">
      <c r="B6" s="357" t="s">
        <v>107</v>
      </c>
      <c r="C6" s="388"/>
      <c r="D6" s="358"/>
      <c r="E6" s="357" t="s">
        <v>148</v>
      </c>
      <c r="F6" s="388"/>
      <c r="G6" s="358"/>
      <c r="H6" s="357" t="s">
        <v>149</v>
      </c>
      <c r="I6" s="388"/>
      <c r="J6" s="358"/>
      <c r="K6" s="357" t="s">
        <v>150</v>
      </c>
      <c r="L6" s="388"/>
      <c r="M6" s="358"/>
      <c r="N6" s="357" t="s">
        <v>151</v>
      </c>
      <c r="O6" s="388"/>
      <c r="P6" s="358"/>
      <c r="Q6" s="357" t="s">
        <v>152</v>
      </c>
      <c r="R6" s="388"/>
      <c r="S6" s="358"/>
    </row>
    <row r="7" spans="1:20" ht="18" customHeight="1" x14ac:dyDescent="0.2">
      <c r="B7" s="364"/>
      <c r="C7" s="442"/>
      <c r="D7" s="365"/>
      <c r="E7" s="364"/>
      <c r="F7" s="442"/>
      <c r="G7" s="365"/>
      <c r="H7" s="364"/>
      <c r="I7" s="442"/>
      <c r="J7" s="365"/>
      <c r="K7" s="364"/>
      <c r="L7" s="442"/>
      <c r="M7" s="365"/>
      <c r="N7" s="374"/>
      <c r="O7" s="413"/>
      <c r="P7" s="375"/>
      <c r="Q7" s="374"/>
      <c r="R7" s="413"/>
      <c r="S7" s="375"/>
    </row>
    <row r="8" spans="1:20" ht="18" customHeight="1" x14ac:dyDescent="0.2">
      <c r="B8" s="345"/>
      <c r="C8" s="443"/>
      <c r="D8" s="346"/>
      <c r="E8" s="345"/>
      <c r="F8" s="443"/>
      <c r="G8" s="346"/>
      <c r="H8" s="345"/>
      <c r="I8" s="443"/>
      <c r="J8" s="346"/>
      <c r="K8" s="345"/>
      <c r="L8" s="443"/>
      <c r="M8" s="346"/>
      <c r="N8" s="370"/>
      <c r="O8" s="411"/>
      <c r="P8" s="371"/>
      <c r="Q8" s="370"/>
      <c r="R8" s="411"/>
      <c r="S8" s="371"/>
    </row>
    <row r="9" spans="1:20" ht="18" customHeight="1" x14ac:dyDescent="0.2">
      <c r="B9" s="345"/>
      <c r="C9" s="443"/>
      <c r="D9" s="346"/>
      <c r="E9" s="345"/>
      <c r="F9" s="443"/>
      <c r="G9" s="346"/>
      <c r="H9" s="345"/>
      <c r="I9" s="443"/>
      <c r="J9" s="346"/>
      <c r="K9" s="345"/>
      <c r="L9" s="443"/>
      <c r="M9" s="346"/>
      <c r="N9" s="370"/>
      <c r="O9" s="411"/>
      <c r="P9" s="371"/>
      <c r="Q9" s="370"/>
      <c r="R9" s="411"/>
      <c r="S9" s="371"/>
    </row>
    <row r="10" spans="1:20" ht="18" customHeight="1" x14ac:dyDescent="0.2">
      <c r="B10" s="352"/>
      <c r="C10" s="436"/>
      <c r="D10" s="353"/>
      <c r="E10" s="352"/>
      <c r="F10" s="436"/>
      <c r="G10" s="353"/>
      <c r="H10" s="352"/>
      <c r="I10" s="436"/>
      <c r="J10" s="353"/>
      <c r="K10" s="352"/>
      <c r="L10" s="436"/>
      <c r="M10" s="353"/>
      <c r="N10" s="366"/>
      <c r="O10" s="412"/>
      <c r="P10" s="367"/>
      <c r="Q10" s="366"/>
      <c r="R10" s="412"/>
      <c r="S10" s="367"/>
    </row>
    <row r="11" spans="1:20" ht="18" customHeight="1" x14ac:dyDescent="0.2">
      <c r="B11" s="95" t="s">
        <v>153</v>
      </c>
    </row>
    <row r="15" spans="1:20" ht="18" customHeight="1" x14ac:dyDescent="0.2">
      <c r="B15" s="69" t="s">
        <v>154</v>
      </c>
    </row>
    <row r="16" spans="1:20" ht="24.95" customHeight="1" x14ac:dyDescent="0.2">
      <c r="B16" s="437"/>
      <c r="C16" s="438"/>
      <c r="D16" s="438"/>
      <c r="E16" s="438"/>
      <c r="F16" s="438"/>
      <c r="G16" s="439"/>
      <c r="H16" s="357" t="s">
        <v>155</v>
      </c>
      <c r="I16" s="440"/>
      <c r="J16" s="440"/>
      <c r="K16" s="441"/>
      <c r="L16" s="357" t="s">
        <v>156</v>
      </c>
      <c r="M16" s="440"/>
      <c r="N16" s="440"/>
      <c r="O16" s="441"/>
      <c r="P16" s="357" t="s">
        <v>157</v>
      </c>
      <c r="Q16" s="440"/>
      <c r="R16" s="440"/>
      <c r="S16" s="441"/>
    </row>
    <row r="17" spans="1:20" ht="18" customHeight="1" x14ac:dyDescent="0.2">
      <c r="B17" s="99" t="s">
        <v>158</v>
      </c>
      <c r="C17" s="100"/>
      <c r="D17" s="100"/>
      <c r="E17" s="100"/>
      <c r="F17" s="100"/>
      <c r="G17" s="101"/>
      <c r="H17" s="364"/>
      <c r="I17" s="442"/>
      <c r="J17" s="442"/>
      <c r="K17" s="365"/>
      <c r="L17" s="374"/>
      <c r="M17" s="413"/>
      <c r="N17" s="413"/>
      <c r="O17" s="375"/>
      <c r="P17" s="374"/>
      <c r="Q17" s="413"/>
      <c r="R17" s="413"/>
      <c r="S17" s="375"/>
    </row>
    <row r="18" spans="1:20" ht="18" customHeight="1" x14ac:dyDescent="0.2">
      <c r="B18" s="102" t="s">
        <v>159</v>
      </c>
      <c r="C18" s="103"/>
      <c r="D18" s="103"/>
      <c r="E18" s="103"/>
      <c r="F18" s="103"/>
      <c r="G18" s="104"/>
      <c r="H18" s="352"/>
      <c r="I18" s="436"/>
      <c r="J18" s="436"/>
      <c r="K18" s="353"/>
      <c r="L18" s="366"/>
      <c r="M18" s="412"/>
      <c r="N18" s="412"/>
      <c r="O18" s="367"/>
      <c r="P18" s="366"/>
      <c r="Q18" s="412"/>
      <c r="R18" s="412"/>
      <c r="S18" s="367"/>
    </row>
    <row r="19" spans="1:20" ht="18" customHeight="1" x14ac:dyDescent="0.2">
      <c r="B19" s="95"/>
    </row>
    <row r="23" spans="1:20" ht="18" customHeight="1" x14ac:dyDescent="0.2">
      <c r="B23" s="69" t="s">
        <v>160</v>
      </c>
    </row>
    <row r="24" spans="1:20" ht="24.95" customHeight="1" x14ac:dyDescent="0.2">
      <c r="B24" s="437"/>
      <c r="C24" s="438"/>
      <c r="D24" s="438"/>
      <c r="E24" s="438"/>
      <c r="F24" s="438"/>
      <c r="G24" s="439"/>
      <c r="H24" s="357" t="s">
        <v>157</v>
      </c>
      <c r="I24" s="440"/>
      <c r="J24" s="440"/>
      <c r="K24" s="441"/>
    </row>
    <row r="25" spans="1:20" ht="18" customHeight="1" x14ac:dyDescent="0.2">
      <c r="B25" s="99" t="s">
        <v>161</v>
      </c>
      <c r="C25" s="100"/>
      <c r="D25" s="100"/>
      <c r="E25" s="100"/>
      <c r="F25" s="100"/>
      <c r="G25" s="101"/>
      <c r="H25" s="374"/>
      <c r="I25" s="413"/>
      <c r="J25" s="413"/>
      <c r="K25" s="375"/>
    </row>
    <row r="26" spans="1:20" ht="18" customHeight="1" x14ac:dyDescent="0.2">
      <c r="B26" s="102" t="s">
        <v>162</v>
      </c>
      <c r="C26" s="103"/>
      <c r="D26" s="103"/>
      <c r="E26" s="103"/>
      <c r="F26" s="103"/>
      <c r="G26" s="104"/>
      <c r="H26" s="366"/>
      <c r="I26" s="412"/>
      <c r="J26" s="412"/>
      <c r="K26" s="367"/>
    </row>
    <row r="27" spans="1:20" ht="18" customHeight="1" x14ac:dyDescent="0.2">
      <c r="B27" s="95"/>
    </row>
    <row r="31" spans="1:20" ht="18" customHeight="1" x14ac:dyDescent="0.2">
      <c r="A31" s="69" t="s">
        <v>25</v>
      </c>
    </row>
    <row r="32" spans="1:20" ht="120" customHeight="1" x14ac:dyDescent="0.2">
      <c r="A32" s="337"/>
      <c r="B32" s="338"/>
      <c r="C32" s="338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  <c r="T32" s="339"/>
    </row>
  </sheetData>
  <sheetProtection algorithmName="SHA-512" hashValue="8nFCLftAeo5Ad/yGo1VXbWH2+SOPAZMcid81Aksv6tuOU8uMYrSo+LtRXhPhHnXOUodlhvjKa+z7AQVngVqSKg==" saltValue="0b79oGO3zl04eqhPyqCyvA==" spinCount="100000" sheet="1" objects="1" scenarios="1"/>
  <mergeCells count="46">
    <mergeCell ref="D1:T1"/>
    <mergeCell ref="B6:D6"/>
    <mergeCell ref="E6:G6"/>
    <mergeCell ref="H6:J6"/>
    <mergeCell ref="K6:M6"/>
    <mergeCell ref="N6:P6"/>
    <mergeCell ref="Q6:S6"/>
    <mergeCell ref="Q8:S8"/>
    <mergeCell ref="B7:D7"/>
    <mergeCell ref="E7:G7"/>
    <mergeCell ref="H7:J7"/>
    <mergeCell ref="K7:M7"/>
    <mergeCell ref="N7:P7"/>
    <mergeCell ref="Q7:S7"/>
    <mergeCell ref="B8:D8"/>
    <mergeCell ref="E8:G8"/>
    <mergeCell ref="H8:J8"/>
    <mergeCell ref="K8:M8"/>
    <mergeCell ref="N8:P8"/>
    <mergeCell ref="Q10:S10"/>
    <mergeCell ref="B9:D9"/>
    <mergeCell ref="E9:G9"/>
    <mergeCell ref="H9:J9"/>
    <mergeCell ref="K9:M9"/>
    <mergeCell ref="N9:P9"/>
    <mergeCell ref="Q9:S9"/>
    <mergeCell ref="B10:D10"/>
    <mergeCell ref="E10:G10"/>
    <mergeCell ref="H10:J10"/>
    <mergeCell ref="K10:M10"/>
    <mergeCell ref="N10:P10"/>
    <mergeCell ref="B16:G16"/>
    <mergeCell ref="H16:K16"/>
    <mergeCell ref="L16:O16"/>
    <mergeCell ref="P16:S16"/>
    <mergeCell ref="H17:K17"/>
    <mergeCell ref="L17:O17"/>
    <mergeCell ref="P17:S17"/>
    <mergeCell ref="H26:K26"/>
    <mergeCell ref="A32:T32"/>
    <mergeCell ref="H18:K18"/>
    <mergeCell ref="L18:O18"/>
    <mergeCell ref="P18:S18"/>
    <mergeCell ref="B24:G24"/>
    <mergeCell ref="H24:K24"/>
    <mergeCell ref="H25:K25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&amp;C&amp;8Razpisna dokumentacija 2026 - Šport&amp;R
&amp;"Arial,Krepko"&amp;7PIŠI S TISKANIMI ČRKAMI!</oddHeader>
    <oddFooter>&amp;C&amp;7OBČINA GROSUPLJE - Urad za finance, gospodarstvo in družbene dejavnosti,   Taborska cesta 2,   1290 Grosuplje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45158-570D-4E56-B62A-98B5263C4284}">
  <dimension ref="A1:Z24"/>
  <sheetViews>
    <sheetView showGridLines="0" view="pageLayout" zoomScaleNormal="100" workbookViewId="0">
      <selection activeCell="AB23" sqref="AB23"/>
    </sheetView>
  </sheetViews>
  <sheetFormatPr defaultColWidth="4.7109375" defaultRowHeight="18" customHeight="1" x14ac:dyDescent="0.2"/>
  <cols>
    <col min="1" max="16384" width="4.7109375" style="64"/>
  </cols>
  <sheetData>
    <row r="1" spans="1:26" ht="20.100000000000001" customHeight="1" thickBot="1" x14ac:dyDescent="0.25">
      <c r="A1" s="62" t="s">
        <v>497</v>
      </c>
      <c r="B1" s="63"/>
      <c r="C1" s="63"/>
      <c r="D1" s="450" t="s">
        <v>498</v>
      </c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  <c r="R1" s="450"/>
      <c r="S1" s="450"/>
      <c r="T1" s="451"/>
    </row>
    <row r="5" spans="1:26" ht="18" customHeight="1" x14ac:dyDescent="0.2">
      <c r="B5" s="69" t="s">
        <v>110</v>
      </c>
    </row>
    <row r="6" spans="1:26" ht="18" customHeight="1" x14ac:dyDescent="0.25">
      <c r="B6" s="84"/>
      <c r="C6" s="85"/>
      <c r="D6" s="85"/>
      <c r="E6" s="86" t="s">
        <v>111</v>
      </c>
      <c r="F6" s="398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400"/>
      <c r="T6" s="87"/>
      <c r="V6" s="88"/>
      <c r="W6" s="88"/>
      <c r="X6" s="88"/>
      <c r="Y6" s="88"/>
      <c r="Z6" s="88"/>
    </row>
    <row r="7" spans="1:26" ht="18" customHeight="1" x14ac:dyDescent="0.2">
      <c r="B7" s="89"/>
      <c r="C7" s="90"/>
      <c r="D7" s="90"/>
      <c r="E7" s="91" t="s">
        <v>112</v>
      </c>
      <c r="F7" s="401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3"/>
      <c r="T7" s="87"/>
    </row>
    <row r="8" spans="1:26" ht="18" customHeight="1" x14ac:dyDescent="0.2">
      <c r="B8" s="89"/>
      <c r="C8" s="90"/>
      <c r="D8" s="90"/>
      <c r="E8" s="91" t="s">
        <v>113</v>
      </c>
      <c r="F8" s="401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3"/>
      <c r="T8" s="87"/>
    </row>
    <row r="9" spans="1:26" ht="18" customHeight="1" x14ac:dyDescent="0.2">
      <c r="B9" s="89"/>
      <c r="C9" s="90"/>
      <c r="D9" s="90"/>
      <c r="E9" s="91" t="s">
        <v>114</v>
      </c>
      <c r="F9" s="404"/>
      <c r="G9" s="404"/>
      <c r="H9" s="404"/>
      <c r="I9" s="404"/>
      <c r="J9" s="90"/>
      <c r="K9" s="90"/>
      <c r="L9" s="90"/>
      <c r="M9" s="90"/>
      <c r="N9" s="91"/>
      <c r="O9" s="91" t="s">
        <v>115</v>
      </c>
      <c r="P9" s="405"/>
      <c r="Q9" s="405"/>
      <c r="R9" s="405"/>
      <c r="S9" s="406"/>
      <c r="T9" s="87"/>
    </row>
    <row r="10" spans="1:26" ht="18" customHeight="1" x14ac:dyDescent="0.2">
      <c r="B10" s="98"/>
      <c r="C10" s="92"/>
      <c r="D10" s="92"/>
      <c r="E10" s="149"/>
      <c r="F10" s="150"/>
      <c r="G10" s="149"/>
      <c r="H10" s="151"/>
      <c r="I10" s="152"/>
      <c r="J10" s="92"/>
      <c r="K10" s="92"/>
      <c r="L10" s="92"/>
      <c r="M10" s="92"/>
      <c r="N10" s="93"/>
      <c r="O10" s="93" t="s">
        <v>116</v>
      </c>
      <c r="P10" s="396"/>
      <c r="Q10" s="396"/>
      <c r="R10" s="396"/>
      <c r="S10" s="397"/>
      <c r="T10" s="87"/>
    </row>
    <row r="14" spans="1:26" ht="18" customHeight="1" x14ac:dyDescent="0.2">
      <c r="A14" s="69" t="s">
        <v>494</v>
      </c>
    </row>
    <row r="15" spans="1:26" ht="300" customHeight="1" x14ac:dyDescent="0.2">
      <c r="A15" s="444"/>
      <c r="B15" s="445"/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445"/>
      <c r="P15" s="445"/>
      <c r="Q15" s="445"/>
      <c r="R15" s="445"/>
      <c r="S15" s="445"/>
      <c r="T15" s="446"/>
    </row>
    <row r="16" spans="1:26" ht="18" customHeight="1" x14ac:dyDescent="0.2">
      <c r="C16" s="96"/>
    </row>
    <row r="19" spans="2:20" s="153" customFormat="1" ht="18" customHeight="1" x14ac:dyDescent="0.2">
      <c r="C19" s="154"/>
      <c r="E19" s="155" t="s">
        <v>495</v>
      </c>
      <c r="F19" s="447"/>
      <c r="G19" s="448"/>
      <c r="H19" s="448"/>
      <c r="I19" s="449"/>
      <c r="K19" s="64"/>
      <c r="L19" s="64"/>
      <c r="M19" s="64"/>
      <c r="N19" s="64"/>
      <c r="O19" s="64"/>
      <c r="P19" s="155" t="s">
        <v>499</v>
      </c>
      <c r="Q19" s="447"/>
      <c r="R19" s="448"/>
      <c r="S19" s="448"/>
      <c r="T19" s="449"/>
    </row>
    <row r="24" spans="2:20" ht="18" customHeight="1" x14ac:dyDescent="0.2">
      <c r="B24" s="95" t="s">
        <v>496</v>
      </c>
      <c r="C24" s="96"/>
    </row>
  </sheetData>
  <sheetProtection algorithmName="SHA-512" hashValue="ZPHYxABmOgFIjzNtCFc29HRpAHTGsyuNq46CNCVV+mwURKUW8bJDYrK9h2f8Ya2/g6LwjgqhhzmW90T/7n+TUg==" saltValue="c8W5bBgZXiOAIP0+Qiw4NA==" spinCount="100000" sheet="1" objects="1" scenarios="1"/>
  <mergeCells count="10">
    <mergeCell ref="P10:S10"/>
    <mergeCell ref="A15:T15"/>
    <mergeCell ref="F19:I19"/>
    <mergeCell ref="Q19:T19"/>
    <mergeCell ref="D1:T1"/>
    <mergeCell ref="F6:S6"/>
    <mergeCell ref="F7:S7"/>
    <mergeCell ref="F8:S8"/>
    <mergeCell ref="F9:I9"/>
    <mergeCell ref="P9:S9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&amp;C&amp;8Razpisna dokumentacija 2026 - Šport&amp;R
&amp;"Arial,Krepko"&amp;7
PIŠI S TISKANIMI ČRKAMI!</oddHeader>
    <oddFooter>&amp;C&amp;7OBČINA GROSUPLJE - Urad za finance, gospodarstvo in družbene dejavnosti,   Taborska cesta 2,   1290 Grosuplje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F2BA3-6530-423E-8B99-65050E4882C5}">
  <dimension ref="A1:AA84"/>
  <sheetViews>
    <sheetView showGridLines="0" tabSelected="1" view="pageLayout" zoomScaleNormal="100" workbookViewId="0">
      <selection activeCell="AC50" sqref="AC50"/>
    </sheetView>
  </sheetViews>
  <sheetFormatPr defaultColWidth="4.7109375" defaultRowHeight="18" customHeight="1" x14ac:dyDescent="0.2"/>
  <cols>
    <col min="1" max="16384" width="4.7109375" style="125"/>
  </cols>
  <sheetData>
    <row r="1" spans="1:20" ht="18" customHeight="1" x14ac:dyDescent="0.25">
      <c r="A1" s="188" t="s">
        <v>445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</row>
    <row r="2" spans="1:20" ht="18" customHeight="1" thickBot="1" x14ac:dyDescent="0.25"/>
    <row r="3" spans="1:20" ht="20.100000000000001" customHeight="1" thickBot="1" x14ac:dyDescent="0.25">
      <c r="A3" s="126" t="s">
        <v>420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8"/>
    </row>
    <row r="5" spans="1:20" ht="18" customHeight="1" thickBot="1" x14ac:dyDescent="0.25"/>
    <row r="6" spans="1:20" ht="18" customHeight="1" thickBot="1" x14ac:dyDescent="0.25">
      <c r="A6" s="129" t="s">
        <v>421</v>
      </c>
      <c r="F6" s="130"/>
      <c r="G6" s="131"/>
      <c r="H6" s="132" t="s">
        <v>422</v>
      </c>
    </row>
    <row r="8" spans="1:20" ht="18" customHeight="1" x14ac:dyDescent="0.2">
      <c r="A8" s="133" t="s">
        <v>0</v>
      </c>
    </row>
    <row r="9" spans="1:20" ht="15" customHeight="1" x14ac:dyDescent="0.2">
      <c r="A9" s="179" t="s">
        <v>423</v>
      </c>
      <c r="B9" s="180"/>
      <c r="C9" s="180"/>
      <c r="D9" s="180"/>
      <c r="E9" s="181"/>
      <c r="F9" s="182" t="str">
        <f>IF(OR(ISBLANK($F$6),ISBLANK(INDEX(Izvajalci!$A$1:$O$34,MATCH($F$6,Izvajalci!$A$1:$A$34,0),2))),"",VLOOKUP($F$6,Izvajalci!$A$1:$O$34,2,FALSE))</f>
        <v/>
      </c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4"/>
    </row>
    <row r="10" spans="1:20" ht="15" customHeight="1" x14ac:dyDescent="0.2">
      <c r="A10" s="162"/>
      <c r="B10" s="160"/>
      <c r="C10" s="160"/>
      <c r="D10" s="160"/>
      <c r="E10" s="161"/>
      <c r="F10" s="166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8"/>
    </row>
    <row r="11" spans="1:20" ht="15" customHeight="1" x14ac:dyDescent="0.2">
      <c r="A11" s="159" t="s">
        <v>424</v>
      </c>
      <c r="B11" s="160"/>
      <c r="C11" s="160"/>
      <c r="D11" s="160"/>
      <c r="E11" s="161"/>
      <c r="F11" s="163" t="str">
        <f>IF(OR(ISBLANK($F$6),ISBLANK(INDEX(Izvajalci!$A$1:$O$34,MATCH($F$6,Izvajalci!$A$1:$A$34,0),3))),"",VLOOKUP($F$6,Izvajalci!$A$1:$O$34,3,FALSE))</f>
        <v/>
      </c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5"/>
    </row>
    <row r="12" spans="1:20" ht="15" customHeight="1" x14ac:dyDescent="0.2">
      <c r="A12" s="162"/>
      <c r="B12" s="160"/>
      <c r="C12" s="160"/>
      <c r="D12" s="160"/>
      <c r="E12" s="161"/>
      <c r="F12" s="166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8"/>
    </row>
    <row r="13" spans="1:20" ht="15" customHeight="1" x14ac:dyDescent="0.2">
      <c r="A13" s="159" t="s">
        <v>425</v>
      </c>
      <c r="B13" s="160"/>
      <c r="C13" s="160"/>
      <c r="D13" s="160"/>
      <c r="E13" s="161"/>
      <c r="F13" s="163" t="str">
        <f>IF(OR(ISBLANK($F$6),ISBLANK(INDEX(Izvajalci!$A$1:$O$34,MATCH($F$6,Izvajalci!$A$1:$A$34,0),4))),"",VLOOKUP($F$6,Izvajalci!$A$1:$O$34,4,FALSE))</f>
        <v/>
      </c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5"/>
    </row>
    <row r="14" spans="1:20" ht="15" customHeight="1" x14ac:dyDescent="0.2">
      <c r="A14" s="162"/>
      <c r="B14" s="160"/>
      <c r="C14" s="160"/>
      <c r="D14" s="160"/>
      <c r="E14" s="161"/>
      <c r="F14" s="166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8"/>
    </row>
    <row r="15" spans="1:20" ht="15" customHeight="1" x14ac:dyDescent="0.2">
      <c r="A15" s="159" t="s">
        <v>426</v>
      </c>
      <c r="B15" s="160"/>
      <c r="C15" s="160"/>
      <c r="D15" s="160"/>
      <c r="E15" s="161"/>
      <c r="F15" s="163" t="str">
        <f>IF(OR(ISBLANK($F$6),ISBLANK(INDEX(Izvajalci!$A$1:$O$34,MATCH($F$6,Izvajalci!$A$1:$A$34,0),5))),"",VLOOKUP($F$6,Izvajalci!$A$1:$O$34,5,FALSE))</f>
        <v/>
      </c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5"/>
    </row>
    <row r="16" spans="1:20" ht="15" customHeight="1" x14ac:dyDescent="0.2">
      <c r="A16" s="162"/>
      <c r="B16" s="160"/>
      <c r="C16" s="160"/>
      <c r="D16" s="160"/>
      <c r="E16" s="161"/>
      <c r="F16" s="166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8"/>
    </row>
    <row r="17" spans="1:20" ht="15" customHeight="1" x14ac:dyDescent="0.2">
      <c r="A17" s="159" t="s">
        <v>427</v>
      </c>
      <c r="B17" s="160"/>
      <c r="C17" s="160"/>
      <c r="D17" s="160"/>
      <c r="E17" s="161"/>
      <c r="F17" s="163" t="str">
        <f>IF(OR(ISBLANK($F$6),ISBLANK(INDEX(Izvajalci!$A$1:$O$34,MATCH($F$6,Izvajalci!$A$1:$A$34,0),6))),"",VLOOKUP($F$6,Izvajalci!$A$1:$O$34,6,FALSE))</f>
        <v/>
      </c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5"/>
    </row>
    <row r="18" spans="1:20" ht="15" customHeight="1" x14ac:dyDescent="0.2">
      <c r="A18" s="162"/>
      <c r="B18" s="160"/>
      <c r="C18" s="160"/>
      <c r="D18" s="160"/>
      <c r="E18" s="161"/>
      <c r="F18" s="166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8"/>
    </row>
    <row r="19" spans="1:20" ht="15" customHeight="1" x14ac:dyDescent="0.2">
      <c r="A19" s="159" t="s">
        <v>428</v>
      </c>
      <c r="B19" s="160"/>
      <c r="C19" s="160"/>
      <c r="D19" s="160"/>
      <c r="E19" s="161"/>
      <c r="F19" s="163" t="str">
        <f>IF(OR(ISBLANK($F$6),ISBLANK(INDEX(Izvajalci!$A$1:$O$34,MATCH($F$6,Izvajalci!$A$1:$A$34,0),7))),"",VLOOKUP($F$6,Izvajalci!$A$1:$O$34,7,FALSE))</f>
        <v/>
      </c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5"/>
    </row>
    <row r="20" spans="1:20" ht="15" customHeight="1" x14ac:dyDescent="0.2">
      <c r="A20" s="162"/>
      <c r="B20" s="160"/>
      <c r="C20" s="160"/>
      <c r="D20" s="160"/>
      <c r="E20" s="161"/>
      <c r="F20" s="166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8"/>
    </row>
    <row r="21" spans="1:20" ht="15" customHeight="1" x14ac:dyDescent="0.2">
      <c r="A21" s="159" t="s">
        <v>429</v>
      </c>
      <c r="B21" s="160"/>
      <c r="C21" s="160"/>
      <c r="D21" s="160"/>
      <c r="E21" s="161"/>
      <c r="F21" s="163" t="str">
        <f>IF(OR(ISBLANK($F$6),ISBLANK(INDEX(Izvajalci!$A$1:$O$34,MATCH($F$6,Izvajalci!$A$1:$A$34,0),8))),"",VLOOKUP($F$6,Izvajalci!$A$1:$O$34,8,FALSE))</f>
        <v/>
      </c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5"/>
    </row>
    <row r="22" spans="1:20" ht="15" customHeight="1" x14ac:dyDescent="0.2">
      <c r="A22" s="185"/>
      <c r="B22" s="186"/>
      <c r="C22" s="186"/>
      <c r="D22" s="186"/>
      <c r="E22" s="187"/>
      <c r="F22" s="174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6"/>
    </row>
    <row r="23" spans="1:20" ht="18" customHeight="1" x14ac:dyDescent="0.2">
      <c r="B23" s="134" t="s">
        <v>430</v>
      </c>
    </row>
    <row r="26" spans="1:20" ht="18" customHeight="1" x14ac:dyDescent="0.2">
      <c r="A26" s="133" t="s">
        <v>431</v>
      </c>
    </row>
    <row r="27" spans="1:20" ht="15" customHeight="1" x14ac:dyDescent="0.2">
      <c r="A27" s="179" t="s">
        <v>1</v>
      </c>
      <c r="B27" s="180"/>
      <c r="C27" s="180"/>
      <c r="D27" s="180"/>
      <c r="E27" s="181"/>
      <c r="F27" s="182" t="str">
        <f>IF(OR(ISBLANK($F$6),ISBLANK(INDEX(Izvajalci!$A$1:$O$34,MATCH($F$6,Izvajalci!$A$1:$A$34,0),9))),"",VLOOKUP($F$6,Izvajalci!$A$1:$O$34,9,FALSE))</f>
        <v/>
      </c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4"/>
    </row>
    <row r="28" spans="1:20" ht="15" customHeight="1" x14ac:dyDescent="0.2">
      <c r="A28" s="162"/>
      <c r="B28" s="160"/>
      <c r="C28" s="160"/>
      <c r="D28" s="160"/>
      <c r="E28" s="161"/>
      <c r="F28" s="166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8"/>
    </row>
    <row r="29" spans="1:20" ht="15" customHeight="1" x14ac:dyDescent="0.2">
      <c r="A29" s="159" t="s">
        <v>432</v>
      </c>
      <c r="B29" s="169"/>
      <c r="C29" s="169"/>
      <c r="D29" s="169"/>
      <c r="E29" s="170"/>
      <c r="F29" s="163" t="str">
        <f>IF(OR(ISBLANK($F$6),ISBLANK(INDEX(Izvajalci!$A$1:$O$34,MATCH($F$6,Izvajalci!$A$1:$A$34,0),11))),"",VLOOKUP($F$6,Izvajalci!$A$1:$O$34,11,FALSE))</f>
        <v/>
      </c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5"/>
    </row>
    <row r="30" spans="1:20" ht="15" customHeight="1" x14ac:dyDescent="0.2">
      <c r="A30" s="171"/>
      <c r="B30" s="172"/>
      <c r="C30" s="172"/>
      <c r="D30" s="172"/>
      <c r="E30" s="173"/>
      <c r="F30" s="174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6"/>
    </row>
    <row r="34" spans="1:20" ht="18" customHeight="1" x14ac:dyDescent="0.2">
      <c r="A34" s="133" t="s">
        <v>433</v>
      </c>
    </row>
    <row r="35" spans="1:20" ht="15" customHeight="1" x14ac:dyDescent="0.2">
      <c r="A35" s="179" t="s">
        <v>434</v>
      </c>
      <c r="B35" s="180"/>
      <c r="C35" s="180"/>
      <c r="D35" s="180"/>
      <c r="E35" s="181"/>
      <c r="F35" s="182" t="str">
        <f>IF(OR(ISBLANK($F$6),ISBLANK(INDEX(Izvajalci!$A$1:$O$34,MATCH($F$6,Izvajalci!$A$1:$A$34,0),12))),"",VLOOKUP($F$6,Izvajalci!$A$1:$O$34,12,FALSE))</f>
        <v/>
      </c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4"/>
    </row>
    <row r="36" spans="1:20" ht="15" customHeight="1" x14ac:dyDescent="0.2">
      <c r="A36" s="162"/>
      <c r="B36" s="160"/>
      <c r="C36" s="160"/>
      <c r="D36" s="160"/>
      <c r="E36" s="161"/>
      <c r="F36" s="166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8"/>
    </row>
    <row r="37" spans="1:20" ht="15" customHeight="1" x14ac:dyDescent="0.2">
      <c r="A37" s="159" t="s">
        <v>1</v>
      </c>
      <c r="B37" s="160"/>
      <c r="C37" s="160"/>
      <c r="D37" s="160"/>
      <c r="E37" s="161"/>
      <c r="F37" s="163" t="str">
        <f>IF(OR(ISBLANK($F$6),ISBLANK(INDEX(Izvajalci!$A$1:$O$34,MATCH($F$6,Izvajalci!$A$1:$A$34,0),13))),"",VLOOKUP($F$6,Izvajalci!$A$1:$O$34,13,FALSE))</f>
        <v/>
      </c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5"/>
    </row>
    <row r="38" spans="1:20" ht="15" customHeight="1" x14ac:dyDescent="0.2">
      <c r="A38" s="162"/>
      <c r="B38" s="160"/>
      <c r="C38" s="160"/>
      <c r="D38" s="160"/>
      <c r="E38" s="161"/>
      <c r="F38" s="166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8"/>
    </row>
    <row r="39" spans="1:20" ht="15" customHeight="1" x14ac:dyDescent="0.2">
      <c r="A39" s="159" t="s">
        <v>435</v>
      </c>
      <c r="B39" s="160"/>
      <c r="C39" s="160"/>
      <c r="D39" s="160"/>
      <c r="E39" s="161"/>
      <c r="F39" s="163" t="str">
        <f>IF(OR(ISBLANK($F$6),ISBLANK(INDEX(Izvajalci!$A$1:$O$34,MATCH($F$6,Izvajalci!$A$1:$A$34,0),14))),"",VLOOKUP($F$6,Izvajalci!$A$1:$O$34,14,FALSE))</f>
        <v/>
      </c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</row>
    <row r="40" spans="1:20" ht="15" customHeight="1" x14ac:dyDescent="0.2">
      <c r="A40" s="162"/>
      <c r="B40" s="160"/>
      <c r="C40" s="160"/>
      <c r="D40" s="160"/>
      <c r="E40" s="161"/>
      <c r="F40" s="166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8"/>
    </row>
    <row r="41" spans="1:20" ht="15" customHeight="1" x14ac:dyDescent="0.2">
      <c r="A41" s="159" t="s">
        <v>432</v>
      </c>
      <c r="B41" s="169"/>
      <c r="C41" s="169"/>
      <c r="D41" s="169"/>
      <c r="E41" s="170"/>
      <c r="F41" s="163" t="str">
        <f>IF(OR(ISBLANK($F$6),ISBLANK(INDEX(Izvajalci!$A$1:$O$34,MATCH($F$6,Izvajalci!$A$1:$A$34,0),15))),"",VLOOKUP($F$6,Izvajalci!$A$1:$O$34,15,FALSE))</f>
        <v/>
      </c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5"/>
    </row>
    <row r="42" spans="1:20" ht="15" customHeight="1" x14ac:dyDescent="0.2">
      <c r="A42" s="171"/>
      <c r="B42" s="172"/>
      <c r="C42" s="172"/>
      <c r="D42" s="172"/>
      <c r="E42" s="173"/>
      <c r="F42" s="174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6"/>
    </row>
    <row r="43" spans="1:20" ht="18" customHeight="1" x14ac:dyDescent="0.2">
      <c r="B43" s="135" t="s">
        <v>436</v>
      </c>
    </row>
    <row r="44" spans="1:20" ht="18" customHeight="1" x14ac:dyDescent="0.2">
      <c r="B44" s="96"/>
    </row>
    <row r="45" spans="1:20" ht="18" customHeight="1" thickBot="1" x14ac:dyDescent="0.25"/>
    <row r="46" spans="1:20" ht="20.100000000000001" customHeight="1" thickBot="1" x14ac:dyDescent="0.25">
      <c r="A46" s="126" t="s">
        <v>437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8"/>
    </row>
    <row r="48" spans="1:20" ht="18" customHeight="1" x14ac:dyDescent="0.2">
      <c r="A48" s="133" t="s">
        <v>438</v>
      </c>
      <c r="B48" s="133"/>
    </row>
    <row r="49" spans="1:27" ht="18" customHeight="1" x14ac:dyDescent="0.2">
      <c r="A49" s="136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8"/>
    </row>
    <row r="50" spans="1:27" ht="18" customHeight="1" x14ac:dyDescent="0.2">
      <c r="A50" s="139"/>
      <c r="T50" s="140"/>
    </row>
    <row r="51" spans="1:27" ht="18" customHeight="1" x14ac:dyDescent="0.2">
      <c r="A51" s="139"/>
      <c r="T51" s="140"/>
    </row>
    <row r="52" spans="1:27" ht="18" customHeight="1" x14ac:dyDescent="0.2">
      <c r="A52" s="139"/>
      <c r="T52" s="140"/>
    </row>
    <row r="53" spans="1:27" ht="18" customHeight="1" x14ac:dyDescent="0.2">
      <c r="A53" s="139"/>
      <c r="T53" s="140"/>
    </row>
    <row r="54" spans="1:27" ht="18" customHeight="1" x14ac:dyDescent="0.2">
      <c r="A54" s="139"/>
      <c r="T54" s="140"/>
    </row>
    <row r="55" spans="1:27" ht="18" customHeight="1" x14ac:dyDescent="0.2">
      <c r="A55" s="139"/>
      <c r="T55" s="140"/>
    </row>
    <row r="56" spans="1:27" ht="18" customHeight="1" x14ac:dyDescent="0.2">
      <c r="A56" s="139"/>
      <c r="T56" s="140"/>
    </row>
    <row r="57" spans="1:27" ht="18" customHeight="1" x14ac:dyDescent="0.2">
      <c r="A57" s="139"/>
      <c r="T57" s="140"/>
    </row>
    <row r="58" spans="1:27" ht="18" customHeight="1" x14ac:dyDescent="0.2">
      <c r="A58" s="139"/>
      <c r="T58" s="140"/>
    </row>
    <row r="59" spans="1:27" ht="18" customHeight="1" x14ac:dyDescent="0.2">
      <c r="A59" s="139"/>
      <c r="T59" s="140"/>
    </row>
    <row r="60" spans="1:27" ht="18" customHeight="1" x14ac:dyDescent="0.2">
      <c r="A60" s="139"/>
      <c r="T60" s="140"/>
    </row>
    <row r="61" spans="1:27" ht="18" customHeight="1" x14ac:dyDescent="0.2">
      <c r="A61" s="139"/>
      <c r="T61" s="140"/>
    </row>
    <row r="62" spans="1:27" ht="18" customHeight="1" x14ac:dyDescent="0.2">
      <c r="A62" s="139"/>
      <c r="T62" s="140"/>
    </row>
    <row r="63" spans="1:27" ht="18" customHeight="1" x14ac:dyDescent="0.2">
      <c r="A63" s="139"/>
      <c r="T63" s="140"/>
    </row>
    <row r="64" spans="1:27" ht="18" customHeight="1" x14ac:dyDescent="0.2">
      <c r="A64" s="139"/>
      <c r="T64" s="140"/>
      <c r="AA64" s="148"/>
    </row>
    <row r="65" spans="1:20" ht="18" customHeight="1" x14ac:dyDescent="0.2">
      <c r="A65" s="141"/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3"/>
    </row>
    <row r="66" spans="1:20" ht="18" customHeight="1" x14ac:dyDescent="0.2">
      <c r="A66" s="137"/>
      <c r="B66" s="137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</row>
    <row r="67" spans="1:20" ht="12.75" x14ac:dyDescent="0.2">
      <c r="A67" s="157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</row>
    <row r="68" spans="1:20" ht="18" customHeight="1" thickBot="1" x14ac:dyDescent="0.2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</row>
    <row r="70" spans="1:20" ht="18" customHeight="1" x14ac:dyDescent="0.2">
      <c r="A70" s="145" t="s">
        <v>439</v>
      </c>
    </row>
    <row r="71" spans="1:20" ht="18" customHeight="1" x14ac:dyDescent="0.2">
      <c r="A71" s="145" t="s">
        <v>440</v>
      </c>
    </row>
    <row r="74" spans="1:20" ht="18" customHeight="1" x14ac:dyDescent="0.2">
      <c r="A74" s="125" t="s">
        <v>441</v>
      </c>
    </row>
    <row r="77" spans="1:20" ht="18" customHeight="1" x14ac:dyDescent="0.2">
      <c r="B77" s="125" t="s">
        <v>434</v>
      </c>
      <c r="E77" s="177"/>
      <c r="F77" s="177"/>
      <c r="G77" s="177"/>
      <c r="H77" s="177"/>
      <c r="I77" s="177"/>
      <c r="J77" s="177"/>
      <c r="K77" s="177"/>
      <c r="L77" s="177"/>
      <c r="M77" s="177"/>
    </row>
    <row r="79" spans="1:20" ht="18" customHeight="1" x14ac:dyDescent="0.2">
      <c r="B79" s="125" t="s">
        <v>442</v>
      </c>
      <c r="E79" s="178"/>
      <c r="F79" s="178"/>
      <c r="G79" s="178"/>
    </row>
    <row r="84" spans="9:20" ht="18" customHeight="1" x14ac:dyDescent="0.2">
      <c r="I84" s="156" t="s">
        <v>443</v>
      </c>
      <c r="J84" s="156"/>
      <c r="K84" s="156"/>
      <c r="N84" s="156" t="s">
        <v>444</v>
      </c>
      <c r="O84" s="156"/>
      <c r="P84" s="156"/>
      <c r="Q84" s="156"/>
      <c r="R84" s="156"/>
      <c r="S84" s="156"/>
      <c r="T84" s="156"/>
    </row>
  </sheetData>
  <sheetProtection algorithmName="SHA-512" hashValue="B4JB2lSuXhdYRdavs1NJYhlB1/CPsOPSh7CbAFhqoRzLsznMYU88Wk18ipeno6b4SCz+6aYbcW+qfKP3lhn6tQ==" saltValue="vzc4XY5aEBp/fjwTo1XV4g==" spinCount="100000" sheet="1" objects="1" scenarios="1"/>
  <mergeCells count="45">
    <mergeCell ref="A1:T1"/>
    <mergeCell ref="A9:E10"/>
    <mergeCell ref="F9:T9"/>
    <mergeCell ref="F10:T10"/>
    <mergeCell ref="A11:E12"/>
    <mergeCell ref="F11:T11"/>
    <mergeCell ref="F12:T12"/>
    <mergeCell ref="A13:E14"/>
    <mergeCell ref="F13:T13"/>
    <mergeCell ref="F14:T14"/>
    <mergeCell ref="A15:E16"/>
    <mergeCell ref="F15:T15"/>
    <mergeCell ref="F16:T16"/>
    <mergeCell ref="A17:E18"/>
    <mergeCell ref="F17:T17"/>
    <mergeCell ref="F18:T18"/>
    <mergeCell ref="A19:E20"/>
    <mergeCell ref="F19:T19"/>
    <mergeCell ref="F20:T20"/>
    <mergeCell ref="A21:E22"/>
    <mergeCell ref="F21:T21"/>
    <mergeCell ref="F22:T22"/>
    <mergeCell ref="A27:E28"/>
    <mergeCell ref="F27:T27"/>
    <mergeCell ref="F28:T28"/>
    <mergeCell ref="A29:E30"/>
    <mergeCell ref="F29:T29"/>
    <mergeCell ref="F30:T30"/>
    <mergeCell ref="A35:E36"/>
    <mergeCell ref="F35:T35"/>
    <mergeCell ref="F36:T36"/>
    <mergeCell ref="I84:K84"/>
    <mergeCell ref="N84:T84"/>
    <mergeCell ref="A67:T67"/>
    <mergeCell ref="A37:E38"/>
    <mergeCell ref="F37:T37"/>
    <mergeCell ref="F38:T38"/>
    <mergeCell ref="A39:E40"/>
    <mergeCell ref="F39:T39"/>
    <mergeCell ref="F40:T40"/>
    <mergeCell ref="A41:E42"/>
    <mergeCell ref="F41:T41"/>
    <mergeCell ref="F42:T42"/>
    <mergeCell ref="E77:M77"/>
    <mergeCell ref="E79:G79"/>
  </mergeCells>
  <printOptions horizontalCentered="1"/>
  <pageMargins left="0.19685039370078741" right="0.19685039370078741" top="0.98425196850393704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0</xdr:col>
                    <xdr:colOff>247650</xdr:colOff>
                    <xdr:row>48</xdr:row>
                    <xdr:rowOff>171450</xdr:rowOff>
                  </from>
                  <to>
                    <xdr:col>8</xdr:col>
                    <xdr:colOff>76200</xdr:colOff>
                    <xdr:row>49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0</xdr:col>
                    <xdr:colOff>247650</xdr:colOff>
                    <xdr:row>49</xdr:row>
                    <xdr:rowOff>171450</xdr:rowOff>
                  </from>
                  <to>
                    <xdr:col>8</xdr:col>
                    <xdr:colOff>76200</xdr:colOff>
                    <xdr:row>50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0</xdr:col>
                    <xdr:colOff>247650</xdr:colOff>
                    <xdr:row>50</xdr:row>
                    <xdr:rowOff>171450</xdr:rowOff>
                  </from>
                  <to>
                    <xdr:col>8</xdr:col>
                    <xdr:colOff>76200</xdr:colOff>
                    <xdr:row>51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0</xdr:col>
                    <xdr:colOff>247650</xdr:colOff>
                    <xdr:row>51</xdr:row>
                    <xdr:rowOff>171450</xdr:rowOff>
                  </from>
                  <to>
                    <xdr:col>8</xdr:col>
                    <xdr:colOff>76200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0</xdr:col>
                    <xdr:colOff>247650</xdr:colOff>
                    <xdr:row>52</xdr:row>
                    <xdr:rowOff>171450</xdr:rowOff>
                  </from>
                  <to>
                    <xdr:col>8</xdr:col>
                    <xdr:colOff>76200</xdr:colOff>
                    <xdr:row>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Check Box 6">
              <controlPr defaultSize="0" autoFill="0" autoLine="0" autoPict="0">
                <anchor moveWithCells="1">
                  <from>
                    <xdr:col>0</xdr:col>
                    <xdr:colOff>247650</xdr:colOff>
                    <xdr:row>53</xdr:row>
                    <xdr:rowOff>171450</xdr:rowOff>
                  </from>
                  <to>
                    <xdr:col>8</xdr:col>
                    <xdr:colOff>76200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10" name="Check Box 7">
              <controlPr defaultSize="0" autoFill="0" autoLine="0" autoPict="0">
                <anchor moveWithCells="1">
                  <from>
                    <xdr:col>0</xdr:col>
                    <xdr:colOff>247650</xdr:colOff>
                    <xdr:row>54</xdr:row>
                    <xdr:rowOff>171450</xdr:rowOff>
                  </from>
                  <to>
                    <xdr:col>8</xdr:col>
                    <xdr:colOff>76200</xdr:colOff>
                    <xdr:row>55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11" name="Check Box 8">
              <controlPr defaultSize="0" autoFill="0" autoLine="0" autoPict="0">
                <anchor moveWithCells="1">
                  <from>
                    <xdr:col>0</xdr:col>
                    <xdr:colOff>247650</xdr:colOff>
                    <xdr:row>55</xdr:row>
                    <xdr:rowOff>171450</xdr:rowOff>
                  </from>
                  <to>
                    <xdr:col>8</xdr:col>
                    <xdr:colOff>76200</xdr:colOff>
                    <xdr:row>56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9">
              <controlPr defaultSize="0" autoFill="0" autoLine="0" autoPict="0">
                <anchor moveWithCells="1">
                  <from>
                    <xdr:col>0</xdr:col>
                    <xdr:colOff>247650</xdr:colOff>
                    <xdr:row>56</xdr:row>
                    <xdr:rowOff>171450</xdr:rowOff>
                  </from>
                  <to>
                    <xdr:col>8</xdr:col>
                    <xdr:colOff>76200</xdr:colOff>
                    <xdr:row>57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3" name="Check Box 10">
              <controlPr defaultSize="0" autoFill="0" autoLine="0" autoPict="0">
                <anchor moveWithCells="1">
                  <from>
                    <xdr:col>9</xdr:col>
                    <xdr:colOff>266700</xdr:colOff>
                    <xdr:row>48</xdr:row>
                    <xdr:rowOff>171450</xdr:rowOff>
                  </from>
                  <to>
                    <xdr:col>19</xdr:col>
                    <xdr:colOff>76200</xdr:colOff>
                    <xdr:row>49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4" name="Check Box 11">
              <controlPr defaultSize="0" autoFill="0" autoLine="0" autoPict="0">
                <anchor moveWithCells="1">
                  <from>
                    <xdr:col>9</xdr:col>
                    <xdr:colOff>266700</xdr:colOff>
                    <xdr:row>49</xdr:row>
                    <xdr:rowOff>161925</xdr:rowOff>
                  </from>
                  <to>
                    <xdr:col>19</xdr:col>
                    <xdr:colOff>76200</xdr:colOff>
                    <xdr:row>50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5" name="Check Box 12">
              <controlPr defaultSize="0" autoFill="0" autoLine="0" autoPict="0">
                <anchor moveWithCells="1">
                  <from>
                    <xdr:col>9</xdr:col>
                    <xdr:colOff>266700</xdr:colOff>
                    <xdr:row>50</xdr:row>
                    <xdr:rowOff>171450</xdr:rowOff>
                  </from>
                  <to>
                    <xdr:col>19</xdr:col>
                    <xdr:colOff>76200</xdr:colOff>
                    <xdr:row>51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6" name="Check Box 13">
              <controlPr defaultSize="0" autoFill="0" autoLine="0" autoPict="0">
                <anchor moveWithCells="1">
                  <from>
                    <xdr:col>9</xdr:col>
                    <xdr:colOff>266700</xdr:colOff>
                    <xdr:row>52</xdr:row>
                    <xdr:rowOff>171450</xdr:rowOff>
                  </from>
                  <to>
                    <xdr:col>19</xdr:col>
                    <xdr:colOff>76200</xdr:colOff>
                    <xdr:row>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7" name="Check Box 14">
              <controlPr defaultSize="0" autoFill="0" autoLine="0" autoPict="0">
                <anchor moveWithCells="1">
                  <from>
                    <xdr:col>9</xdr:col>
                    <xdr:colOff>266700</xdr:colOff>
                    <xdr:row>51</xdr:row>
                    <xdr:rowOff>171450</xdr:rowOff>
                  </from>
                  <to>
                    <xdr:col>19</xdr:col>
                    <xdr:colOff>76200</xdr:colOff>
                    <xdr:row>52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8" name="Check Box 15">
              <controlPr defaultSize="0" autoFill="0" autoLine="0" autoPict="0">
                <anchor moveWithCells="1">
                  <from>
                    <xdr:col>9</xdr:col>
                    <xdr:colOff>266700</xdr:colOff>
                    <xdr:row>54</xdr:row>
                    <xdr:rowOff>171450</xdr:rowOff>
                  </from>
                  <to>
                    <xdr:col>19</xdr:col>
                    <xdr:colOff>76200</xdr:colOff>
                    <xdr:row>55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9" name="Check Box 16">
              <controlPr defaultSize="0" autoFill="0" autoLine="0" autoPict="0">
                <anchor moveWithCells="1">
                  <from>
                    <xdr:col>9</xdr:col>
                    <xdr:colOff>266700</xdr:colOff>
                    <xdr:row>53</xdr:row>
                    <xdr:rowOff>171450</xdr:rowOff>
                  </from>
                  <to>
                    <xdr:col>19</xdr:col>
                    <xdr:colOff>76200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20" name="Check Box 17">
              <controlPr defaultSize="0" autoFill="0" autoLine="0" autoPict="0">
                <anchor moveWithCells="1">
                  <from>
                    <xdr:col>9</xdr:col>
                    <xdr:colOff>266700</xdr:colOff>
                    <xdr:row>55</xdr:row>
                    <xdr:rowOff>171450</xdr:rowOff>
                  </from>
                  <to>
                    <xdr:col>19</xdr:col>
                    <xdr:colOff>76200</xdr:colOff>
                    <xdr:row>56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21" name="Check Box 18">
              <controlPr defaultSize="0" autoFill="0" autoLine="0" autoPict="0">
                <anchor moveWithCells="1">
                  <from>
                    <xdr:col>9</xdr:col>
                    <xdr:colOff>266700</xdr:colOff>
                    <xdr:row>60</xdr:row>
                    <xdr:rowOff>152400</xdr:rowOff>
                  </from>
                  <to>
                    <xdr:col>19</xdr:col>
                    <xdr:colOff>76200</xdr:colOff>
                    <xdr:row>61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22" name="Check Box 19">
              <controlPr defaultSize="0" autoFill="0" autoLine="0" autoPict="0">
                <anchor moveWithCells="1">
                  <from>
                    <xdr:col>0</xdr:col>
                    <xdr:colOff>247650</xdr:colOff>
                    <xdr:row>57</xdr:row>
                    <xdr:rowOff>171450</xdr:rowOff>
                  </from>
                  <to>
                    <xdr:col>8</xdr:col>
                    <xdr:colOff>76200</xdr:colOff>
                    <xdr:row>58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23" name="Check Box 20">
              <controlPr defaultSize="0" autoFill="0" autoLine="0" autoPict="0">
                <anchor moveWithCells="1">
                  <from>
                    <xdr:col>9</xdr:col>
                    <xdr:colOff>266700</xdr:colOff>
                    <xdr:row>59</xdr:row>
                    <xdr:rowOff>152400</xdr:rowOff>
                  </from>
                  <to>
                    <xdr:col>19</xdr:col>
                    <xdr:colOff>76200</xdr:colOff>
                    <xdr:row>60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24" name="Check Box 21">
              <controlPr defaultSize="0" autoFill="0" autoLine="0" autoPict="0">
                <anchor moveWithCells="1">
                  <from>
                    <xdr:col>9</xdr:col>
                    <xdr:colOff>266700</xdr:colOff>
                    <xdr:row>61</xdr:row>
                    <xdr:rowOff>152400</xdr:rowOff>
                  </from>
                  <to>
                    <xdr:col>19</xdr:col>
                    <xdr:colOff>76200</xdr:colOff>
                    <xdr:row>62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25" name="Check Box 23">
              <controlPr defaultSize="0" autoFill="0" autoLine="0" autoPict="0">
                <anchor moveWithCells="1">
                  <from>
                    <xdr:col>0</xdr:col>
                    <xdr:colOff>247650</xdr:colOff>
                    <xdr:row>59</xdr:row>
                    <xdr:rowOff>152400</xdr:rowOff>
                  </from>
                  <to>
                    <xdr:col>8</xdr:col>
                    <xdr:colOff>76200</xdr:colOff>
                    <xdr:row>60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26" name="Check Box 24">
              <controlPr defaultSize="0" autoFill="0" autoLine="0" autoPict="0">
                <anchor moveWithCells="1">
                  <from>
                    <xdr:col>0</xdr:col>
                    <xdr:colOff>247650</xdr:colOff>
                    <xdr:row>60</xdr:row>
                    <xdr:rowOff>152400</xdr:rowOff>
                  </from>
                  <to>
                    <xdr:col>8</xdr:col>
                    <xdr:colOff>76200</xdr:colOff>
                    <xdr:row>61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27" name="Check Box 25">
              <controlPr defaultSize="0" autoFill="0" autoLine="0" autoPict="0">
                <anchor moveWithCells="1">
                  <from>
                    <xdr:col>0</xdr:col>
                    <xdr:colOff>247650</xdr:colOff>
                    <xdr:row>63</xdr:row>
                    <xdr:rowOff>152400</xdr:rowOff>
                  </from>
                  <to>
                    <xdr:col>8</xdr:col>
                    <xdr:colOff>76200</xdr:colOff>
                    <xdr:row>64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28" name="Check Box 26">
              <controlPr defaultSize="0" autoFill="0" autoLine="0" autoPict="0">
                <anchor moveWithCells="1">
                  <from>
                    <xdr:col>0</xdr:col>
                    <xdr:colOff>247650</xdr:colOff>
                    <xdr:row>61</xdr:row>
                    <xdr:rowOff>152400</xdr:rowOff>
                  </from>
                  <to>
                    <xdr:col>8</xdr:col>
                    <xdr:colOff>76200</xdr:colOff>
                    <xdr:row>62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29" name="Check Box 27">
              <controlPr defaultSize="0" autoFill="0" autoLine="0" autoPict="0">
                <anchor moveWithCells="1">
                  <from>
                    <xdr:col>9</xdr:col>
                    <xdr:colOff>266700</xdr:colOff>
                    <xdr:row>62</xdr:row>
                    <xdr:rowOff>152400</xdr:rowOff>
                  </from>
                  <to>
                    <xdr:col>19</xdr:col>
                    <xdr:colOff>76200</xdr:colOff>
                    <xdr:row>63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30" name="Check Box 28">
              <controlPr defaultSize="0" autoFill="0" autoLine="0" autoPict="0">
                <anchor moveWithCells="1">
                  <from>
                    <xdr:col>0</xdr:col>
                    <xdr:colOff>247650</xdr:colOff>
                    <xdr:row>62</xdr:row>
                    <xdr:rowOff>152400</xdr:rowOff>
                  </from>
                  <to>
                    <xdr:col>8</xdr:col>
                    <xdr:colOff>76200</xdr:colOff>
                    <xdr:row>63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U62"/>
  <sheetViews>
    <sheetView showGridLines="0" view="pageLayout" topLeftCell="A38" zoomScaleNormal="100" workbookViewId="0">
      <selection activeCell="AC7" sqref="AC7"/>
    </sheetView>
  </sheetViews>
  <sheetFormatPr defaultColWidth="4.7109375" defaultRowHeight="18" customHeight="1" x14ac:dyDescent="0.2"/>
  <cols>
    <col min="1" max="16384" width="4.7109375" style="1"/>
  </cols>
  <sheetData>
    <row r="1" spans="1:21" ht="20.100000000000001" customHeight="1" thickBot="1" x14ac:dyDescent="0.25">
      <c r="A1" s="2" t="s">
        <v>3</v>
      </c>
      <c r="B1" s="5"/>
      <c r="C1" s="5"/>
      <c r="D1" s="195" t="s">
        <v>71</v>
      </c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6"/>
    </row>
    <row r="10" spans="1:21" ht="18" customHeight="1" x14ac:dyDescent="0.2">
      <c r="A10" s="3" t="s">
        <v>0</v>
      </c>
    </row>
    <row r="11" spans="1:21" ht="18" customHeight="1" x14ac:dyDescent="0.2">
      <c r="A11" s="24"/>
      <c r="B11" s="25"/>
      <c r="C11" s="26" t="s">
        <v>4</v>
      </c>
      <c r="D11" s="25"/>
      <c r="E11" s="220"/>
      <c r="F11" s="220"/>
      <c r="G11" s="220"/>
      <c r="H11" s="220"/>
      <c r="I11" s="220"/>
      <c r="J11" s="220"/>
      <c r="K11" s="220"/>
      <c r="L11" s="25"/>
      <c r="M11" s="25"/>
      <c r="N11" s="25"/>
      <c r="O11" s="27" t="s">
        <v>74</v>
      </c>
      <c r="P11" s="221"/>
      <c r="Q11" s="221"/>
      <c r="R11" s="221"/>
      <c r="S11" s="221"/>
      <c r="T11" s="222"/>
      <c r="U11" s="6"/>
    </row>
    <row r="12" spans="1:21" ht="18" customHeight="1" x14ac:dyDescent="0.2">
      <c r="A12" s="28"/>
      <c r="B12" s="29"/>
      <c r="C12" s="7" t="s">
        <v>5</v>
      </c>
      <c r="D12" s="7" t="s">
        <v>6</v>
      </c>
      <c r="E12" s="197"/>
      <c r="F12" s="197"/>
      <c r="G12" s="7" t="s">
        <v>7</v>
      </c>
      <c r="H12" s="197"/>
      <c r="I12" s="197"/>
      <c r="J12" s="29"/>
      <c r="K12" s="29"/>
      <c r="L12" s="29"/>
      <c r="M12" s="29"/>
      <c r="N12" s="30"/>
      <c r="O12" s="30" t="s">
        <v>73</v>
      </c>
      <c r="P12" s="198"/>
      <c r="Q12" s="198"/>
      <c r="R12" s="198"/>
      <c r="S12" s="198"/>
      <c r="T12" s="199"/>
      <c r="U12" s="6"/>
    </row>
    <row r="13" spans="1:21" ht="18" customHeight="1" x14ac:dyDescent="0.2">
      <c r="A13" s="46"/>
      <c r="B13" s="47"/>
      <c r="C13" s="48" t="s">
        <v>8</v>
      </c>
      <c r="D13" s="48" t="s">
        <v>6</v>
      </c>
      <c r="E13" s="71"/>
      <c r="F13" s="48" t="s">
        <v>7</v>
      </c>
      <c r="G13" s="71"/>
      <c r="H13" s="72" t="s">
        <v>9</v>
      </c>
      <c r="I13" s="73"/>
      <c r="J13" s="47"/>
      <c r="K13" s="47"/>
      <c r="L13" s="47"/>
      <c r="M13" s="47"/>
      <c r="N13" s="49"/>
      <c r="O13" s="49" t="s">
        <v>168</v>
      </c>
      <c r="P13" s="223"/>
      <c r="Q13" s="223"/>
      <c r="R13" s="223"/>
      <c r="S13" s="223"/>
      <c r="T13" s="224"/>
      <c r="U13" s="6"/>
    </row>
    <row r="14" spans="1:21" ht="18" customHeight="1" x14ac:dyDescent="0.2">
      <c r="A14" s="74"/>
      <c r="B14" s="31"/>
      <c r="C14" s="75"/>
      <c r="D14" s="75"/>
      <c r="E14" s="76"/>
      <c r="F14" s="75"/>
      <c r="G14" s="76"/>
      <c r="H14" s="77"/>
      <c r="I14" s="8"/>
      <c r="J14" s="31"/>
      <c r="K14" s="31"/>
      <c r="L14" s="31"/>
      <c r="M14" s="31"/>
      <c r="N14" s="32"/>
      <c r="O14" s="32" t="s">
        <v>108</v>
      </c>
      <c r="P14" s="209"/>
      <c r="Q14" s="209"/>
      <c r="R14" s="209"/>
      <c r="S14" s="209"/>
      <c r="T14" s="210"/>
      <c r="U14" s="6"/>
    </row>
    <row r="15" spans="1:21" ht="18" customHeight="1" x14ac:dyDescent="0.2">
      <c r="C15" s="45" t="s">
        <v>173</v>
      </c>
    </row>
    <row r="17" spans="1:19" ht="21.95" customHeight="1" x14ac:dyDescent="0.2">
      <c r="A17" s="21"/>
      <c r="B17" s="21" t="s">
        <v>70</v>
      </c>
      <c r="D17" s="6"/>
      <c r="E17" s="20"/>
      <c r="F17" s="20"/>
      <c r="G17" s="20"/>
      <c r="H17" s="20"/>
      <c r="I17" s="20"/>
      <c r="J17" s="20"/>
      <c r="K17" s="20"/>
      <c r="L17" s="20"/>
    </row>
    <row r="18" spans="1:19" s="33" customFormat="1" ht="18" customHeight="1" x14ac:dyDescent="0.2">
      <c r="B18" s="34"/>
      <c r="D18" s="35" t="s">
        <v>2</v>
      </c>
      <c r="E18" s="211"/>
      <c r="F18" s="212"/>
      <c r="G18" s="212"/>
      <c r="H18" s="212"/>
      <c r="I18" s="212"/>
      <c r="J18" s="212"/>
      <c r="K18" s="212"/>
      <c r="L18" s="213"/>
      <c r="N18" s="34"/>
      <c r="O18" s="35" t="s">
        <v>1</v>
      </c>
      <c r="P18" s="211"/>
      <c r="Q18" s="212"/>
      <c r="R18" s="212"/>
      <c r="S18" s="213"/>
    </row>
    <row r="24" spans="1:19" ht="18" customHeight="1" x14ac:dyDescent="0.2">
      <c r="E24" s="214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6"/>
    </row>
    <row r="26" spans="1:19" ht="18" customHeight="1" x14ac:dyDescent="0.2">
      <c r="C26" s="22" t="s">
        <v>140</v>
      </c>
    </row>
    <row r="27" spans="1:19" ht="18" customHeight="1" x14ac:dyDescent="0.2">
      <c r="C27" s="22" t="s">
        <v>96</v>
      </c>
    </row>
    <row r="29" spans="1:19" ht="18" customHeight="1" thickBot="1" x14ac:dyDescent="0.25">
      <c r="B29" s="3" t="s">
        <v>10</v>
      </c>
    </row>
    <row r="30" spans="1:19" ht="15.95" customHeight="1" x14ac:dyDescent="0.2">
      <c r="B30" s="217" t="s">
        <v>11</v>
      </c>
      <c r="C30" s="218"/>
      <c r="D30" s="219" t="s">
        <v>12</v>
      </c>
      <c r="E30" s="219"/>
      <c r="F30" s="219" t="s">
        <v>13</v>
      </c>
      <c r="G30" s="219"/>
      <c r="H30" s="219" t="s">
        <v>14</v>
      </c>
      <c r="I30" s="219"/>
      <c r="J30" s="219" t="s">
        <v>15</v>
      </c>
      <c r="K30" s="219"/>
      <c r="L30" s="219" t="s">
        <v>16</v>
      </c>
      <c r="M30" s="219"/>
      <c r="N30" s="219" t="s">
        <v>17</v>
      </c>
      <c r="O30" s="219"/>
      <c r="P30" s="219" t="s">
        <v>18</v>
      </c>
      <c r="Q30" s="219"/>
      <c r="R30" s="200" t="s">
        <v>19</v>
      </c>
      <c r="S30" s="200"/>
    </row>
    <row r="31" spans="1:19" ht="15.95" customHeight="1" x14ac:dyDescent="0.2">
      <c r="B31" s="201" t="s">
        <v>20</v>
      </c>
      <c r="C31" s="202"/>
      <c r="D31" s="9" t="s">
        <v>21</v>
      </c>
      <c r="E31" s="9" t="s">
        <v>22</v>
      </c>
      <c r="F31" s="9" t="s">
        <v>21</v>
      </c>
      <c r="G31" s="9" t="s">
        <v>22</v>
      </c>
      <c r="H31" s="9" t="s">
        <v>21</v>
      </c>
      <c r="I31" s="9" t="s">
        <v>22</v>
      </c>
      <c r="J31" s="9" t="s">
        <v>21</v>
      </c>
      <c r="K31" s="9" t="s">
        <v>22</v>
      </c>
      <c r="L31" s="9" t="s">
        <v>21</v>
      </c>
      <c r="M31" s="9" t="s">
        <v>22</v>
      </c>
      <c r="N31" s="9" t="s">
        <v>21</v>
      </c>
      <c r="O31" s="9" t="s">
        <v>22</v>
      </c>
      <c r="P31" s="9" t="s">
        <v>21</v>
      </c>
      <c r="Q31" s="9" t="s">
        <v>22</v>
      </c>
      <c r="R31" s="205" t="s">
        <v>23</v>
      </c>
      <c r="S31" s="206"/>
    </row>
    <row r="32" spans="1:19" ht="20.100000000000001" customHeight="1" x14ac:dyDescent="0.2">
      <c r="B32" s="203"/>
      <c r="C32" s="204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207"/>
      <c r="S32" s="208"/>
    </row>
    <row r="33" spans="1:20" ht="39.950000000000003" customHeight="1" x14ac:dyDescent="0.2">
      <c r="B33" s="236" t="s">
        <v>24</v>
      </c>
      <c r="C33" s="237"/>
      <c r="D33" s="238"/>
      <c r="E33" s="239"/>
      <c r="F33" s="238"/>
      <c r="G33" s="239"/>
      <c r="H33" s="238"/>
      <c r="I33" s="239"/>
      <c r="J33" s="238"/>
      <c r="K33" s="239"/>
      <c r="L33" s="238"/>
      <c r="M33" s="239"/>
      <c r="N33" s="238"/>
      <c r="O33" s="239"/>
      <c r="P33" s="238"/>
      <c r="Q33" s="239"/>
      <c r="R33" s="225"/>
      <c r="S33" s="225"/>
    </row>
    <row r="36" spans="1:20" ht="18" customHeight="1" x14ac:dyDescent="0.2">
      <c r="A36" s="3" t="s">
        <v>25</v>
      </c>
    </row>
    <row r="37" spans="1:20" ht="69.95" customHeight="1" x14ac:dyDescent="0.2">
      <c r="A37" s="226"/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8"/>
    </row>
    <row r="40" spans="1:20" ht="18" customHeight="1" x14ac:dyDescent="0.2">
      <c r="A40" s="3" t="s">
        <v>26</v>
      </c>
    </row>
    <row r="41" spans="1:20" ht="18" customHeight="1" x14ac:dyDescent="0.2">
      <c r="A41" s="11" t="s">
        <v>27</v>
      </c>
      <c r="B41" s="205" t="s">
        <v>28</v>
      </c>
      <c r="C41" s="229"/>
      <c r="D41" s="229"/>
      <c r="E41" s="229"/>
      <c r="F41" s="229"/>
      <c r="G41" s="206"/>
      <c r="H41" s="205" t="s">
        <v>29</v>
      </c>
      <c r="I41" s="229"/>
      <c r="J41" s="206"/>
      <c r="K41" s="11" t="s">
        <v>27</v>
      </c>
      <c r="L41" s="205" t="s">
        <v>28</v>
      </c>
      <c r="M41" s="229"/>
      <c r="N41" s="229"/>
      <c r="O41" s="229"/>
      <c r="P41" s="229"/>
      <c r="Q41" s="206"/>
      <c r="R41" s="205" t="s">
        <v>29</v>
      </c>
      <c r="S41" s="229"/>
      <c r="T41" s="206"/>
    </row>
    <row r="42" spans="1:20" ht="18" customHeight="1" x14ac:dyDescent="0.2">
      <c r="A42" s="16">
        <v>1</v>
      </c>
      <c r="B42" s="230"/>
      <c r="C42" s="231"/>
      <c r="D42" s="231"/>
      <c r="E42" s="231"/>
      <c r="F42" s="231"/>
      <c r="G42" s="232"/>
      <c r="H42" s="233"/>
      <c r="I42" s="234"/>
      <c r="J42" s="235"/>
      <c r="K42" s="16">
        <v>21</v>
      </c>
      <c r="L42" s="230"/>
      <c r="M42" s="231"/>
      <c r="N42" s="231"/>
      <c r="O42" s="231"/>
      <c r="P42" s="231"/>
      <c r="Q42" s="232"/>
      <c r="R42" s="233"/>
      <c r="S42" s="234"/>
      <c r="T42" s="235"/>
    </row>
    <row r="43" spans="1:20" ht="18" customHeight="1" x14ac:dyDescent="0.2">
      <c r="A43" s="17">
        <v>2</v>
      </c>
      <c r="B43" s="189"/>
      <c r="C43" s="190"/>
      <c r="D43" s="190"/>
      <c r="E43" s="190"/>
      <c r="F43" s="190"/>
      <c r="G43" s="191"/>
      <c r="H43" s="192"/>
      <c r="I43" s="193"/>
      <c r="J43" s="194"/>
      <c r="K43" s="17">
        <v>22</v>
      </c>
      <c r="L43" s="189"/>
      <c r="M43" s="190"/>
      <c r="N43" s="190"/>
      <c r="O43" s="190"/>
      <c r="P43" s="190"/>
      <c r="Q43" s="191"/>
      <c r="R43" s="192"/>
      <c r="S43" s="193"/>
      <c r="T43" s="194"/>
    </row>
    <row r="44" spans="1:20" ht="18" customHeight="1" x14ac:dyDescent="0.2">
      <c r="A44" s="17">
        <v>3</v>
      </c>
      <c r="B44" s="189"/>
      <c r="C44" s="190"/>
      <c r="D44" s="190"/>
      <c r="E44" s="190"/>
      <c r="F44" s="190"/>
      <c r="G44" s="191"/>
      <c r="H44" s="192"/>
      <c r="I44" s="193"/>
      <c r="J44" s="194"/>
      <c r="K44" s="17">
        <v>23</v>
      </c>
      <c r="L44" s="189"/>
      <c r="M44" s="190"/>
      <c r="N44" s="190"/>
      <c r="O44" s="190"/>
      <c r="P44" s="190"/>
      <c r="Q44" s="191"/>
      <c r="R44" s="192"/>
      <c r="S44" s="193"/>
      <c r="T44" s="194"/>
    </row>
    <row r="45" spans="1:20" ht="18" customHeight="1" x14ac:dyDescent="0.2">
      <c r="A45" s="17">
        <v>4</v>
      </c>
      <c r="B45" s="189"/>
      <c r="C45" s="190"/>
      <c r="D45" s="190"/>
      <c r="E45" s="190"/>
      <c r="F45" s="190"/>
      <c r="G45" s="191"/>
      <c r="H45" s="192"/>
      <c r="I45" s="193"/>
      <c r="J45" s="194"/>
      <c r="K45" s="17">
        <v>24</v>
      </c>
      <c r="L45" s="189"/>
      <c r="M45" s="190"/>
      <c r="N45" s="190"/>
      <c r="O45" s="190"/>
      <c r="P45" s="190"/>
      <c r="Q45" s="191"/>
      <c r="R45" s="192"/>
      <c r="S45" s="193"/>
      <c r="T45" s="194"/>
    </row>
    <row r="46" spans="1:20" ht="18" customHeight="1" x14ac:dyDescent="0.2">
      <c r="A46" s="17">
        <v>5</v>
      </c>
      <c r="B46" s="189"/>
      <c r="C46" s="190"/>
      <c r="D46" s="190"/>
      <c r="E46" s="190"/>
      <c r="F46" s="190"/>
      <c r="G46" s="191"/>
      <c r="H46" s="192"/>
      <c r="I46" s="193"/>
      <c r="J46" s="194"/>
      <c r="K46" s="17">
        <v>25</v>
      </c>
      <c r="L46" s="189"/>
      <c r="M46" s="190"/>
      <c r="N46" s="190"/>
      <c r="O46" s="190"/>
      <c r="P46" s="190"/>
      <c r="Q46" s="191"/>
      <c r="R46" s="192"/>
      <c r="S46" s="193"/>
      <c r="T46" s="194"/>
    </row>
    <row r="47" spans="1:20" ht="18" customHeight="1" x14ac:dyDescent="0.2">
      <c r="A47" s="17">
        <v>6</v>
      </c>
      <c r="B47" s="189"/>
      <c r="C47" s="190"/>
      <c r="D47" s="190"/>
      <c r="E47" s="190"/>
      <c r="F47" s="190"/>
      <c r="G47" s="191"/>
      <c r="H47" s="192"/>
      <c r="I47" s="193"/>
      <c r="J47" s="194"/>
      <c r="K47" s="17">
        <v>26</v>
      </c>
      <c r="L47" s="189"/>
      <c r="M47" s="190"/>
      <c r="N47" s="190"/>
      <c r="O47" s="190"/>
      <c r="P47" s="190"/>
      <c r="Q47" s="191"/>
      <c r="R47" s="192"/>
      <c r="S47" s="193"/>
      <c r="T47" s="194"/>
    </row>
    <row r="48" spans="1:20" ht="18" customHeight="1" x14ac:dyDescent="0.2">
      <c r="A48" s="17">
        <v>7</v>
      </c>
      <c r="B48" s="189"/>
      <c r="C48" s="190"/>
      <c r="D48" s="190"/>
      <c r="E48" s="190"/>
      <c r="F48" s="190"/>
      <c r="G48" s="191"/>
      <c r="H48" s="192"/>
      <c r="I48" s="193"/>
      <c r="J48" s="194"/>
      <c r="K48" s="17">
        <v>27</v>
      </c>
      <c r="L48" s="189"/>
      <c r="M48" s="190"/>
      <c r="N48" s="190"/>
      <c r="O48" s="190"/>
      <c r="P48" s="190"/>
      <c r="Q48" s="191"/>
      <c r="R48" s="192"/>
      <c r="S48" s="193"/>
      <c r="T48" s="194"/>
    </row>
    <row r="49" spans="1:20" ht="18" customHeight="1" x14ac:dyDescent="0.2">
      <c r="A49" s="17">
        <v>8</v>
      </c>
      <c r="B49" s="189"/>
      <c r="C49" s="190"/>
      <c r="D49" s="190"/>
      <c r="E49" s="190"/>
      <c r="F49" s="190"/>
      <c r="G49" s="191"/>
      <c r="H49" s="192"/>
      <c r="I49" s="193"/>
      <c r="J49" s="194"/>
      <c r="K49" s="17">
        <v>28</v>
      </c>
      <c r="L49" s="189"/>
      <c r="M49" s="190"/>
      <c r="N49" s="190"/>
      <c r="O49" s="190"/>
      <c r="P49" s="190"/>
      <c r="Q49" s="191"/>
      <c r="R49" s="192"/>
      <c r="S49" s="193"/>
      <c r="T49" s="194"/>
    </row>
    <row r="50" spans="1:20" ht="18" customHeight="1" x14ac:dyDescent="0.2">
      <c r="A50" s="17">
        <v>9</v>
      </c>
      <c r="B50" s="189"/>
      <c r="C50" s="190"/>
      <c r="D50" s="190"/>
      <c r="E50" s="190"/>
      <c r="F50" s="190"/>
      <c r="G50" s="191"/>
      <c r="H50" s="192"/>
      <c r="I50" s="193"/>
      <c r="J50" s="194"/>
      <c r="K50" s="17">
        <v>29</v>
      </c>
      <c r="L50" s="189"/>
      <c r="M50" s="190"/>
      <c r="N50" s="190"/>
      <c r="O50" s="190"/>
      <c r="P50" s="190"/>
      <c r="Q50" s="191"/>
      <c r="R50" s="192"/>
      <c r="S50" s="193"/>
      <c r="T50" s="194"/>
    </row>
    <row r="51" spans="1:20" ht="18" customHeight="1" x14ac:dyDescent="0.2">
      <c r="A51" s="17">
        <v>10</v>
      </c>
      <c r="B51" s="189"/>
      <c r="C51" s="190"/>
      <c r="D51" s="190"/>
      <c r="E51" s="190"/>
      <c r="F51" s="190"/>
      <c r="G51" s="191"/>
      <c r="H51" s="192"/>
      <c r="I51" s="193"/>
      <c r="J51" s="194"/>
      <c r="K51" s="17">
        <v>30</v>
      </c>
      <c r="L51" s="189"/>
      <c r="M51" s="190"/>
      <c r="N51" s="190"/>
      <c r="O51" s="190"/>
      <c r="P51" s="190"/>
      <c r="Q51" s="191"/>
      <c r="R51" s="192"/>
      <c r="S51" s="193"/>
      <c r="T51" s="194"/>
    </row>
    <row r="52" spans="1:20" ht="18" customHeight="1" x14ac:dyDescent="0.2">
      <c r="A52" s="17">
        <v>11</v>
      </c>
      <c r="B52" s="189"/>
      <c r="C52" s="190"/>
      <c r="D52" s="190"/>
      <c r="E52" s="190"/>
      <c r="F52" s="190"/>
      <c r="G52" s="191"/>
      <c r="H52" s="192"/>
      <c r="I52" s="193"/>
      <c r="J52" s="194"/>
      <c r="K52" s="17">
        <v>31</v>
      </c>
      <c r="L52" s="189"/>
      <c r="M52" s="190"/>
      <c r="N52" s="190"/>
      <c r="O52" s="190"/>
      <c r="P52" s="190"/>
      <c r="Q52" s="191"/>
      <c r="R52" s="192"/>
      <c r="S52" s="193"/>
      <c r="T52" s="194"/>
    </row>
    <row r="53" spans="1:20" ht="18" customHeight="1" x14ac:dyDescent="0.2">
      <c r="A53" s="17">
        <v>12</v>
      </c>
      <c r="B53" s="189"/>
      <c r="C53" s="190"/>
      <c r="D53" s="190"/>
      <c r="E53" s="190"/>
      <c r="F53" s="190"/>
      <c r="G53" s="191"/>
      <c r="H53" s="192"/>
      <c r="I53" s="193"/>
      <c r="J53" s="194"/>
      <c r="K53" s="17">
        <v>32</v>
      </c>
      <c r="L53" s="189"/>
      <c r="M53" s="190"/>
      <c r="N53" s="190"/>
      <c r="O53" s="190"/>
      <c r="P53" s="190"/>
      <c r="Q53" s="191"/>
      <c r="R53" s="192"/>
      <c r="S53" s="193"/>
      <c r="T53" s="194"/>
    </row>
    <row r="54" spans="1:20" ht="18" customHeight="1" x14ac:dyDescent="0.2">
      <c r="A54" s="17">
        <v>13</v>
      </c>
      <c r="B54" s="189"/>
      <c r="C54" s="190"/>
      <c r="D54" s="190"/>
      <c r="E54" s="190"/>
      <c r="F54" s="190"/>
      <c r="G54" s="191"/>
      <c r="H54" s="192"/>
      <c r="I54" s="193"/>
      <c r="J54" s="194"/>
      <c r="K54" s="17">
        <v>33</v>
      </c>
      <c r="L54" s="189"/>
      <c r="M54" s="190"/>
      <c r="N54" s="190"/>
      <c r="O54" s="190"/>
      <c r="P54" s="190"/>
      <c r="Q54" s="191"/>
      <c r="R54" s="192"/>
      <c r="S54" s="193"/>
      <c r="T54" s="194"/>
    </row>
    <row r="55" spans="1:20" ht="18" customHeight="1" x14ac:dyDescent="0.2">
      <c r="A55" s="17">
        <v>14</v>
      </c>
      <c r="B55" s="189"/>
      <c r="C55" s="190"/>
      <c r="D55" s="190"/>
      <c r="E55" s="190"/>
      <c r="F55" s="190"/>
      <c r="G55" s="191"/>
      <c r="H55" s="192"/>
      <c r="I55" s="193"/>
      <c r="J55" s="194"/>
      <c r="K55" s="17">
        <v>34</v>
      </c>
      <c r="L55" s="189"/>
      <c r="M55" s="190"/>
      <c r="N55" s="190"/>
      <c r="O55" s="190"/>
      <c r="P55" s="190"/>
      <c r="Q55" s="191"/>
      <c r="R55" s="192"/>
      <c r="S55" s="193"/>
      <c r="T55" s="194"/>
    </row>
    <row r="56" spans="1:20" ht="18" customHeight="1" x14ac:dyDescent="0.2">
      <c r="A56" s="17">
        <v>15</v>
      </c>
      <c r="B56" s="189"/>
      <c r="C56" s="190"/>
      <c r="D56" s="190"/>
      <c r="E56" s="190"/>
      <c r="F56" s="190"/>
      <c r="G56" s="191"/>
      <c r="H56" s="192"/>
      <c r="I56" s="193"/>
      <c r="J56" s="194"/>
      <c r="K56" s="17">
        <v>35</v>
      </c>
      <c r="L56" s="189"/>
      <c r="M56" s="190"/>
      <c r="N56" s="190"/>
      <c r="O56" s="190"/>
      <c r="P56" s="190"/>
      <c r="Q56" s="191"/>
      <c r="R56" s="192"/>
      <c r="S56" s="193"/>
      <c r="T56" s="194"/>
    </row>
    <row r="57" spans="1:20" ht="18" customHeight="1" x14ac:dyDescent="0.2">
      <c r="A57" s="17">
        <v>16</v>
      </c>
      <c r="B57" s="189"/>
      <c r="C57" s="190"/>
      <c r="D57" s="190"/>
      <c r="E57" s="190"/>
      <c r="F57" s="190"/>
      <c r="G57" s="191"/>
      <c r="H57" s="192"/>
      <c r="I57" s="193"/>
      <c r="J57" s="194"/>
      <c r="K57" s="17">
        <v>36</v>
      </c>
      <c r="L57" s="189"/>
      <c r="M57" s="190"/>
      <c r="N57" s="190"/>
      <c r="O57" s="190"/>
      <c r="P57" s="190"/>
      <c r="Q57" s="191"/>
      <c r="R57" s="192"/>
      <c r="S57" s="193"/>
      <c r="T57" s="194"/>
    </row>
    <row r="58" spans="1:20" ht="18" customHeight="1" x14ac:dyDescent="0.2">
      <c r="A58" s="17">
        <v>17</v>
      </c>
      <c r="B58" s="189"/>
      <c r="C58" s="190"/>
      <c r="D58" s="190"/>
      <c r="E58" s="190"/>
      <c r="F58" s="190"/>
      <c r="G58" s="191"/>
      <c r="H58" s="192"/>
      <c r="I58" s="193"/>
      <c r="J58" s="194"/>
      <c r="K58" s="17">
        <v>37</v>
      </c>
      <c r="L58" s="189"/>
      <c r="M58" s="190"/>
      <c r="N58" s="190"/>
      <c r="O58" s="190"/>
      <c r="P58" s="190"/>
      <c r="Q58" s="191"/>
      <c r="R58" s="192"/>
      <c r="S58" s="193"/>
      <c r="T58" s="194"/>
    </row>
    <row r="59" spans="1:20" ht="18" customHeight="1" x14ac:dyDescent="0.2">
      <c r="A59" s="17">
        <v>18</v>
      </c>
      <c r="B59" s="189"/>
      <c r="C59" s="190"/>
      <c r="D59" s="190"/>
      <c r="E59" s="190"/>
      <c r="F59" s="190"/>
      <c r="G59" s="191"/>
      <c r="H59" s="192"/>
      <c r="I59" s="193"/>
      <c r="J59" s="194"/>
      <c r="K59" s="17">
        <v>38</v>
      </c>
      <c r="L59" s="189"/>
      <c r="M59" s="190"/>
      <c r="N59" s="190"/>
      <c r="O59" s="190"/>
      <c r="P59" s="190"/>
      <c r="Q59" s="191"/>
      <c r="R59" s="192"/>
      <c r="S59" s="193"/>
      <c r="T59" s="194"/>
    </row>
    <row r="60" spans="1:20" ht="18" customHeight="1" x14ac:dyDescent="0.2">
      <c r="A60" s="17">
        <v>19</v>
      </c>
      <c r="B60" s="189"/>
      <c r="C60" s="190"/>
      <c r="D60" s="190"/>
      <c r="E60" s="190"/>
      <c r="F60" s="190"/>
      <c r="G60" s="191"/>
      <c r="H60" s="192"/>
      <c r="I60" s="193"/>
      <c r="J60" s="194"/>
      <c r="K60" s="17">
        <v>39</v>
      </c>
      <c r="L60" s="189"/>
      <c r="M60" s="190"/>
      <c r="N60" s="190"/>
      <c r="O60" s="190"/>
      <c r="P60" s="190"/>
      <c r="Q60" s="191"/>
      <c r="R60" s="192"/>
      <c r="S60" s="193"/>
      <c r="T60" s="194"/>
    </row>
    <row r="61" spans="1:20" ht="18" customHeight="1" x14ac:dyDescent="0.2">
      <c r="A61" s="18">
        <v>20</v>
      </c>
      <c r="B61" s="240"/>
      <c r="C61" s="241"/>
      <c r="D61" s="241"/>
      <c r="E61" s="241"/>
      <c r="F61" s="241"/>
      <c r="G61" s="242"/>
      <c r="H61" s="243"/>
      <c r="I61" s="244"/>
      <c r="J61" s="245"/>
      <c r="K61" s="18">
        <v>40</v>
      </c>
      <c r="L61" s="240"/>
      <c r="M61" s="241"/>
      <c r="N61" s="241"/>
      <c r="O61" s="241"/>
      <c r="P61" s="241"/>
      <c r="Q61" s="242"/>
      <c r="R61" s="243"/>
      <c r="S61" s="244"/>
      <c r="T61" s="245"/>
    </row>
    <row r="62" spans="1:20" ht="18" customHeight="1" x14ac:dyDescent="0.2">
      <c r="B62" s="45" t="s">
        <v>97</v>
      </c>
    </row>
  </sheetData>
  <sheetProtection algorithmName="SHA-512" hashValue="haj0TA7aHvfcOdP3NUZgfPPKQCgbcTLnVu070fk9YB77aBP5RSLMiabr95VvDbc2bVgeVKpDEBdZelv4OyY+GA==" saltValue="Q9CIsspaYqm9SVoFwnDFpQ==" spinCount="100000" sheet="1" objects="1" scenarios="1"/>
  <mergeCells count="117">
    <mergeCell ref="B61:G61"/>
    <mergeCell ref="H61:J61"/>
    <mergeCell ref="L61:Q61"/>
    <mergeCell ref="R61:T61"/>
    <mergeCell ref="B52:G52"/>
    <mergeCell ref="H52:J52"/>
    <mergeCell ref="L52:Q52"/>
    <mergeCell ref="R52:T52"/>
    <mergeCell ref="B54:G54"/>
    <mergeCell ref="H54:J54"/>
    <mergeCell ref="L54:Q54"/>
    <mergeCell ref="R54:T54"/>
    <mergeCell ref="B55:G55"/>
    <mergeCell ref="H55:J55"/>
    <mergeCell ref="L55:Q55"/>
    <mergeCell ref="R55:T55"/>
    <mergeCell ref="B56:G56"/>
    <mergeCell ref="H56:J56"/>
    <mergeCell ref="L56:Q56"/>
    <mergeCell ref="R56:T56"/>
    <mergeCell ref="B53:G53"/>
    <mergeCell ref="H53:J53"/>
    <mergeCell ref="L53:Q53"/>
    <mergeCell ref="R53:T53"/>
    <mergeCell ref="B49:G49"/>
    <mergeCell ref="H49:J49"/>
    <mergeCell ref="L49:Q49"/>
    <mergeCell ref="R49:T49"/>
    <mergeCell ref="B48:G48"/>
    <mergeCell ref="H48:J48"/>
    <mergeCell ref="L48:Q48"/>
    <mergeCell ref="R48:T48"/>
    <mergeCell ref="B51:G51"/>
    <mergeCell ref="H51:J51"/>
    <mergeCell ref="L51:Q51"/>
    <mergeCell ref="R51:T51"/>
    <mergeCell ref="B50:G50"/>
    <mergeCell ref="H50:J50"/>
    <mergeCell ref="L50:Q50"/>
    <mergeCell ref="R50:T50"/>
    <mergeCell ref="B45:G45"/>
    <mergeCell ref="H45:J45"/>
    <mergeCell ref="L45:Q45"/>
    <mergeCell ref="R45:T45"/>
    <mergeCell ref="B44:G44"/>
    <mergeCell ref="H44:J44"/>
    <mergeCell ref="L44:Q44"/>
    <mergeCell ref="R44:T44"/>
    <mergeCell ref="B47:G47"/>
    <mergeCell ref="H47:J47"/>
    <mergeCell ref="L47:Q47"/>
    <mergeCell ref="R47:T47"/>
    <mergeCell ref="B46:G46"/>
    <mergeCell ref="H46:J46"/>
    <mergeCell ref="L46:Q46"/>
    <mergeCell ref="R46:T46"/>
    <mergeCell ref="R33:S33"/>
    <mergeCell ref="A37:T37"/>
    <mergeCell ref="B41:G41"/>
    <mergeCell ref="H41:J41"/>
    <mergeCell ref="L41:Q41"/>
    <mergeCell ref="R41:T41"/>
    <mergeCell ref="B43:G43"/>
    <mergeCell ref="H43:J43"/>
    <mergeCell ref="L43:Q43"/>
    <mergeCell ref="R43:T43"/>
    <mergeCell ref="B42:G42"/>
    <mergeCell ref="H42:J42"/>
    <mergeCell ref="L42:Q42"/>
    <mergeCell ref="R42:T42"/>
    <mergeCell ref="B33:C33"/>
    <mergeCell ref="D33:E33"/>
    <mergeCell ref="F33:G33"/>
    <mergeCell ref="H33:I33"/>
    <mergeCell ref="J33:K33"/>
    <mergeCell ref="L33:M33"/>
    <mergeCell ref="N33:O33"/>
    <mergeCell ref="P33:Q33"/>
    <mergeCell ref="D1:T1"/>
    <mergeCell ref="E12:F12"/>
    <mergeCell ref="H12:I12"/>
    <mergeCell ref="P12:T12"/>
    <mergeCell ref="R30:S30"/>
    <mergeCell ref="B31:C32"/>
    <mergeCell ref="R31:S31"/>
    <mergeCell ref="R32:S32"/>
    <mergeCell ref="P14:T14"/>
    <mergeCell ref="E18:L18"/>
    <mergeCell ref="P18:S18"/>
    <mergeCell ref="E24:R24"/>
    <mergeCell ref="B30:C30"/>
    <mergeCell ref="D30:E30"/>
    <mergeCell ref="F30:G30"/>
    <mergeCell ref="H30:I30"/>
    <mergeCell ref="J30:K30"/>
    <mergeCell ref="L30:M30"/>
    <mergeCell ref="N30:O30"/>
    <mergeCell ref="P30:Q30"/>
    <mergeCell ref="E11:K11"/>
    <mergeCell ref="P11:T11"/>
    <mergeCell ref="P13:T13"/>
    <mergeCell ref="B59:G59"/>
    <mergeCell ref="H59:J59"/>
    <mergeCell ref="L59:Q59"/>
    <mergeCell ref="R59:T59"/>
    <mergeCell ref="B60:G60"/>
    <mergeCell ref="H60:J60"/>
    <mergeCell ref="L60:Q60"/>
    <mergeCell ref="R60:T60"/>
    <mergeCell ref="B57:G57"/>
    <mergeCell ref="H57:J57"/>
    <mergeCell ref="L57:Q57"/>
    <mergeCell ref="R57:T57"/>
    <mergeCell ref="B58:G58"/>
    <mergeCell ref="H58:J58"/>
    <mergeCell ref="L58:Q58"/>
    <mergeCell ref="R58:T58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3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0</xdr:col>
                    <xdr:colOff>276225</xdr:colOff>
                    <xdr:row>2</xdr:row>
                    <xdr:rowOff>133350</xdr:rowOff>
                  </from>
                  <to>
                    <xdr:col>19</xdr:col>
                    <xdr:colOff>66675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38100</xdr:rowOff>
                  </from>
                  <to>
                    <xdr:col>8</xdr:col>
                    <xdr:colOff>295275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4</xdr:row>
                    <xdr:rowOff>38100</xdr:rowOff>
                  </from>
                  <to>
                    <xdr:col>11</xdr:col>
                    <xdr:colOff>247650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1</xdr:col>
                    <xdr:colOff>152400</xdr:colOff>
                    <xdr:row>5</xdr:row>
                    <xdr:rowOff>38100</xdr:rowOff>
                  </from>
                  <to>
                    <xdr:col>10</xdr:col>
                    <xdr:colOff>19050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 altText="Športna vzgoja otrok in mladine s posebnimi potrebami">
                <anchor moveWithCells="1">
                  <from>
                    <xdr:col>1</xdr:col>
                    <xdr:colOff>152400</xdr:colOff>
                    <xdr:row>6</xdr:row>
                    <xdr:rowOff>38100</xdr:rowOff>
                  </from>
                  <to>
                    <xdr:col>10</xdr:col>
                    <xdr:colOff>19050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 moveWithCells="1">
                  <from>
                    <xdr:col>12</xdr:col>
                    <xdr:colOff>247650</xdr:colOff>
                    <xdr:row>3</xdr:row>
                    <xdr:rowOff>47625</xdr:rowOff>
                  </from>
                  <to>
                    <xdr:col>18</xdr:col>
                    <xdr:colOff>161925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defaultSize="0" autoFill="0" autoLine="0" autoPict="0">
                <anchor moveWithCells="1">
                  <from>
                    <xdr:col>12</xdr:col>
                    <xdr:colOff>247650</xdr:colOff>
                    <xdr:row>4</xdr:row>
                    <xdr:rowOff>47625</xdr:rowOff>
                  </from>
                  <to>
                    <xdr:col>18</xdr:col>
                    <xdr:colOff>161925</xdr:colOff>
                    <xdr:row>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defaultSize="0" autoFill="0" autoLine="0" autoPict="0">
                <anchor moveWithCells="1">
                  <from>
                    <xdr:col>12</xdr:col>
                    <xdr:colOff>247650</xdr:colOff>
                    <xdr:row>5</xdr:row>
                    <xdr:rowOff>47625</xdr:rowOff>
                  </from>
                  <to>
                    <xdr:col>18</xdr:col>
                    <xdr:colOff>161925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Option Button 10">
              <controlPr defaultSize="0" autoFill="0" autoLine="0" autoPict="0">
                <anchor moveWithCells="1">
                  <from>
                    <xdr:col>12</xdr:col>
                    <xdr:colOff>247650</xdr:colOff>
                    <xdr:row>6</xdr:row>
                    <xdr:rowOff>47625</xdr:rowOff>
                  </from>
                  <to>
                    <xdr:col>18</xdr:col>
                    <xdr:colOff>161925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Group Box 12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19</xdr:row>
                    <xdr:rowOff>209550</xdr:rowOff>
                  </from>
                  <to>
                    <xdr:col>19</xdr:col>
                    <xdr:colOff>66675</xdr:colOff>
                    <xdr:row>24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Option Button 13">
              <controlPr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114300</xdr:rowOff>
                  </from>
                  <to>
                    <xdr:col>8</xdr:col>
                    <xdr:colOff>114300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Option Button 14">
              <controlPr defaultSize="0" autoFill="0" autoLine="0" autoPict="0">
                <anchor moveWithCells="1">
                  <from>
                    <xdr:col>1</xdr:col>
                    <xdr:colOff>152400</xdr:colOff>
                    <xdr:row>21</xdr:row>
                    <xdr:rowOff>114300</xdr:rowOff>
                  </from>
                  <to>
                    <xdr:col>8</xdr:col>
                    <xdr:colOff>114300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Option Button 15">
              <controlPr defaultSize="0" autoFill="0" autoLine="0" autoPict="0">
                <anchor moveWithCells="1">
                  <from>
                    <xdr:col>1</xdr:col>
                    <xdr:colOff>152400</xdr:colOff>
                    <xdr:row>23</xdr:row>
                    <xdr:rowOff>9525</xdr:rowOff>
                  </from>
                  <to>
                    <xdr:col>3</xdr:col>
                    <xdr:colOff>247650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Option Button 17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123825</xdr:rowOff>
                  </from>
                  <to>
                    <xdr:col>17</xdr:col>
                    <xdr:colOff>285750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Option Button 18">
              <controlPr defaultSize="0" autoFill="0" autoLine="0" autoPict="0">
                <anchor moveWithCells="1">
                  <from>
                    <xdr:col>11</xdr:col>
                    <xdr:colOff>9525</xdr:colOff>
                    <xdr:row>21</xdr:row>
                    <xdr:rowOff>123825</xdr:rowOff>
                  </from>
                  <to>
                    <xdr:col>17</xdr:col>
                    <xdr:colOff>285750</xdr:colOff>
                    <xdr:row>22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5"/>
  <dimension ref="A1:AA76"/>
  <sheetViews>
    <sheetView showGridLines="0" view="pageLayout" zoomScaleNormal="100" workbookViewId="0">
      <selection activeCell="AG10" sqref="AG10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30</v>
      </c>
      <c r="B1" s="5"/>
      <c r="C1" s="5"/>
      <c r="D1" s="195" t="s">
        <v>72</v>
      </c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6"/>
    </row>
    <row r="4" spans="1:27" ht="18" customHeight="1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W4" s="13"/>
      <c r="X4" s="13"/>
      <c r="Y4" s="13"/>
      <c r="Z4" s="13"/>
      <c r="AA4" s="13"/>
    </row>
    <row r="5" spans="1:27" ht="18" customHeight="1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W5" s="13"/>
      <c r="X5" s="13"/>
      <c r="Y5" s="13"/>
      <c r="Z5" s="13"/>
      <c r="AA5" s="13"/>
    </row>
    <row r="6" spans="1:27" ht="18" customHeight="1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W6" s="13"/>
      <c r="X6" s="13"/>
      <c r="Y6" s="13"/>
      <c r="Z6" s="13"/>
      <c r="AA6" s="13"/>
    </row>
    <row r="7" spans="1:27" ht="18" customHeight="1" x14ac:dyDescent="0.25">
      <c r="W7" s="13"/>
      <c r="X7" s="13"/>
      <c r="Y7" s="13"/>
      <c r="Z7" s="13"/>
      <c r="AA7" s="13"/>
    </row>
    <row r="8" spans="1:27" ht="18" customHeight="1" x14ac:dyDescent="0.25">
      <c r="W8" s="13"/>
      <c r="X8" s="13"/>
      <c r="Y8" s="13"/>
      <c r="Z8" s="13"/>
      <c r="AA8" s="13"/>
    </row>
    <row r="9" spans="1:27" ht="18" customHeight="1" x14ac:dyDescent="0.25">
      <c r="A9" s="3" t="s">
        <v>0</v>
      </c>
      <c r="W9" s="13"/>
      <c r="X9" s="13"/>
      <c r="Y9" s="13"/>
      <c r="Z9" s="13"/>
      <c r="AA9" s="13"/>
    </row>
    <row r="10" spans="1:27" ht="18" customHeight="1" x14ac:dyDescent="0.25">
      <c r="A10" s="24"/>
      <c r="B10" s="25"/>
      <c r="C10" s="26" t="s">
        <v>31</v>
      </c>
      <c r="D10" s="25"/>
      <c r="E10" s="220"/>
      <c r="F10" s="220"/>
      <c r="G10" s="220"/>
      <c r="H10" s="220"/>
      <c r="I10" s="220"/>
      <c r="J10" s="220"/>
      <c r="K10" s="220"/>
      <c r="L10" s="25"/>
      <c r="M10" s="25"/>
      <c r="N10" s="25"/>
      <c r="O10" s="27" t="s">
        <v>74</v>
      </c>
      <c r="P10" s="221"/>
      <c r="Q10" s="221"/>
      <c r="R10" s="221"/>
      <c r="S10" s="221"/>
      <c r="T10" s="222"/>
      <c r="U10" s="6"/>
      <c r="W10" s="13"/>
      <c r="X10" s="13"/>
      <c r="Y10" s="13"/>
      <c r="Z10" s="13"/>
      <c r="AA10" s="13"/>
    </row>
    <row r="11" spans="1:27" ht="18" customHeight="1" x14ac:dyDescent="0.25">
      <c r="A11" s="43"/>
      <c r="B11" s="34"/>
      <c r="C11" s="44" t="s">
        <v>5</v>
      </c>
      <c r="D11" s="44" t="s">
        <v>6</v>
      </c>
      <c r="E11" s="197"/>
      <c r="F11" s="197"/>
      <c r="G11" s="44" t="s">
        <v>7</v>
      </c>
      <c r="H11" s="197"/>
      <c r="I11" s="197"/>
      <c r="J11" s="34"/>
      <c r="K11" s="34"/>
      <c r="L11" s="34"/>
      <c r="M11" s="34"/>
      <c r="N11" s="34"/>
      <c r="O11" s="35" t="s">
        <v>73</v>
      </c>
      <c r="P11" s="198"/>
      <c r="Q11" s="198"/>
      <c r="R11" s="198"/>
      <c r="S11" s="198"/>
      <c r="T11" s="199"/>
      <c r="U11" s="6"/>
      <c r="W11" s="13"/>
      <c r="X11" s="13"/>
      <c r="Y11" s="13"/>
      <c r="Z11" s="13"/>
      <c r="AA11" s="13"/>
    </row>
    <row r="12" spans="1:27" ht="18" customHeight="1" x14ac:dyDescent="0.2">
      <c r="A12" s="28"/>
      <c r="B12" s="29"/>
      <c r="C12" s="7" t="s">
        <v>8</v>
      </c>
      <c r="D12" s="7" t="s">
        <v>6</v>
      </c>
      <c r="E12" s="78"/>
      <c r="F12" s="7" t="s">
        <v>7</v>
      </c>
      <c r="G12" s="78"/>
      <c r="H12" s="79" t="s">
        <v>9</v>
      </c>
      <c r="I12" s="80"/>
      <c r="J12" s="29"/>
      <c r="K12" s="29"/>
      <c r="L12" s="29"/>
      <c r="M12" s="29"/>
      <c r="N12" s="30"/>
      <c r="O12" s="30" t="s">
        <v>168</v>
      </c>
      <c r="P12" s="198"/>
      <c r="Q12" s="198"/>
      <c r="R12" s="198"/>
      <c r="S12" s="198"/>
      <c r="T12" s="199"/>
      <c r="U12" s="6"/>
    </row>
    <row r="13" spans="1:27" ht="18" customHeight="1" x14ac:dyDescent="0.2">
      <c r="A13" s="74"/>
      <c r="B13" s="31"/>
      <c r="C13" s="75"/>
      <c r="D13" s="75"/>
      <c r="E13" s="76"/>
      <c r="F13" s="75"/>
      <c r="G13" s="76"/>
      <c r="H13" s="77"/>
      <c r="I13" s="8"/>
      <c r="J13" s="31"/>
      <c r="K13" s="31"/>
      <c r="L13" s="31"/>
      <c r="M13" s="31"/>
      <c r="N13" s="32"/>
      <c r="O13" s="32" t="s">
        <v>108</v>
      </c>
      <c r="P13" s="209"/>
      <c r="Q13" s="209"/>
      <c r="R13" s="209"/>
      <c r="S13" s="209"/>
      <c r="T13" s="210"/>
      <c r="U13" s="6"/>
    </row>
    <row r="14" spans="1:27" ht="18" customHeight="1" x14ac:dyDescent="0.2">
      <c r="C14" s="45" t="s">
        <v>173</v>
      </c>
    </row>
    <row r="17" spans="1:19" ht="21.95" customHeight="1" x14ac:dyDescent="0.2">
      <c r="A17" s="21"/>
      <c r="B17" s="21" t="s">
        <v>70</v>
      </c>
      <c r="D17" s="6"/>
      <c r="E17" s="20"/>
      <c r="F17" s="20"/>
      <c r="G17" s="20"/>
      <c r="H17" s="20"/>
      <c r="I17" s="20"/>
      <c r="J17" s="20"/>
      <c r="K17" s="20"/>
      <c r="L17" s="20"/>
    </row>
    <row r="18" spans="1:19" s="33" customFormat="1" ht="18" customHeight="1" x14ac:dyDescent="0.2">
      <c r="B18" s="34"/>
      <c r="D18" s="35" t="s">
        <v>2</v>
      </c>
      <c r="E18" s="211"/>
      <c r="F18" s="212"/>
      <c r="G18" s="212"/>
      <c r="H18" s="212"/>
      <c r="I18" s="212"/>
      <c r="J18" s="212"/>
      <c r="K18" s="212"/>
      <c r="L18" s="213"/>
      <c r="N18" s="34"/>
      <c r="O18" s="35" t="s">
        <v>1</v>
      </c>
      <c r="P18" s="211"/>
      <c r="Q18" s="212"/>
      <c r="R18" s="212"/>
      <c r="S18" s="213"/>
    </row>
    <row r="24" spans="1:19" ht="18" customHeight="1" x14ac:dyDescent="0.2">
      <c r="E24" s="214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6"/>
    </row>
    <row r="26" spans="1:19" ht="18" customHeight="1" x14ac:dyDescent="0.2">
      <c r="C26" s="22" t="s">
        <v>140</v>
      </c>
    </row>
    <row r="27" spans="1:19" ht="18" customHeight="1" x14ac:dyDescent="0.2">
      <c r="C27" s="22" t="s">
        <v>98</v>
      </c>
    </row>
    <row r="29" spans="1:19" ht="18" customHeight="1" x14ac:dyDescent="0.2">
      <c r="A29" s="3" t="s">
        <v>169</v>
      </c>
    </row>
    <row r="30" spans="1:19" ht="18" customHeight="1" x14ac:dyDescent="0.2">
      <c r="A30" s="36"/>
      <c r="B30" s="37" t="s">
        <v>32</v>
      </c>
      <c r="C30" s="255"/>
      <c r="D30" s="255"/>
      <c r="E30" s="38" t="s">
        <v>33</v>
      </c>
      <c r="F30" s="39"/>
      <c r="G30" s="39"/>
      <c r="H30" s="39"/>
      <c r="I30" s="39"/>
      <c r="J30" s="39"/>
      <c r="K30" s="39"/>
      <c r="L30" s="37" t="s">
        <v>34</v>
      </c>
      <c r="M30" s="40"/>
      <c r="N30" s="39"/>
      <c r="O30" s="39"/>
      <c r="P30" s="39"/>
      <c r="Q30" s="39"/>
      <c r="R30" s="37" t="s">
        <v>35</v>
      </c>
      <c r="S30" s="23"/>
    </row>
    <row r="31" spans="1:19" ht="18" customHeight="1" x14ac:dyDescent="0.2">
      <c r="B31" s="45" t="s">
        <v>99</v>
      </c>
    </row>
    <row r="34" spans="1:20" ht="18" customHeight="1" thickBot="1" x14ac:dyDescent="0.25">
      <c r="B34" s="3" t="s">
        <v>10</v>
      </c>
    </row>
    <row r="35" spans="1:20" ht="15.95" customHeight="1" x14ac:dyDescent="0.2">
      <c r="B35" s="217" t="s">
        <v>11</v>
      </c>
      <c r="C35" s="218"/>
      <c r="D35" s="219" t="s">
        <v>12</v>
      </c>
      <c r="E35" s="219"/>
      <c r="F35" s="219" t="s">
        <v>13</v>
      </c>
      <c r="G35" s="219"/>
      <c r="H35" s="219" t="s">
        <v>14</v>
      </c>
      <c r="I35" s="219"/>
      <c r="J35" s="219" t="s">
        <v>15</v>
      </c>
      <c r="K35" s="219"/>
      <c r="L35" s="219" t="s">
        <v>16</v>
      </c>
      <c r="M35" s="219"/>
      <c r="N35" s="219" t="s">
        <v>17</v>
      </c>
      <c r="O35" s="219"/>
      <c r="P35" s="219" t="s">
        <v>18</v>
      </c>
      <c r="Q35" s="219"/>
      <c r="R35" s="200" t="s">
        <v>19</v>
      </c>
      <c r="S35" s="200"/>
    </row>
    <row r="36" spans="1:20" ht="15.95" customHeight="1" x14ac:dyDescent="0.2">
      <c r="B36" s="201" t="s">
        <v>20</v>
      </c>
      <c r="C36" s="202"/>
      <c r="D36" s="9" t="s">
        <v>21</v>
      </c>
      <c r="E36" s="9" t="s">
        <v>22</v>
      </c>
      <c r="F36" s="9" t="s">
        <v>21</v>
      </c>
      <c r="G36" s="9" t="s">
        <v>22</v>
      </c>
      <c r="H36" s="9" t="s">
        <v>21</v>
      </c>
      <c r="I36" s="9" t="s">
        <v>22</v>
      </c>
      <c r="J36" s="9" t="s">
        <v>21</v>
      </c>
      <c r="K36" s="9" t="s">
        <v>22</v>
      </c>
      <c r="L36" s="9" t="s">
        <v>21</v>
      </c>
      <c r="M36" s="9" t="s">
        <v>22</v>
      </c>
      <c r="N36" s="9" t="s">
        <v>21</v>
      </c>
      <c r="O36" s="9" t="s">
        <v>22</v>
      </c>
      <c r="P36" s="9" t="s">
        <v>21</v>
      </c>
      <c r="Q36" s="9" t="s">
        <v>22</v>
      </c>
      <c r="R36" s="205" t="s">
        <v>23</v>
      </c>
      <c r="S36" s="206"/>
    </row>
    <row r="37" spans="1:20" ht="20.100000000000001" customHeight="1" x14ac:dyDescent="0.2">
      <c r="B37" s="203"/>
      <c r="C37" s="204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207"/>
      <c r="S37" s="208"/>
    </row>
    <row r="38" spans="1:20" ht="39.950000000000003" customHeight="1" x14ac:dyDescent="0.2">
      <c r="B38" s="236" t="s">
        <v>24</v>
      </c>
      <c r="C38" s="237"/>
      <c r="D38" s="238"/>
      <c r="E38" s="239"/>
      <c r="F38" s="238"/>
      <c r="G38" s="239"/>
      <c r="H38" s="238"/>
      <c r="I38" s="239"/>
      <c r="J38" s="238"/>
      <c r="K38" s="239"/>
      <c r="L38" s="238"/>
      <c r="M38" s="239"/>
      <c r="N38" s="238"/>
      <c r="O38" s="239"/>
      <c r="P38" s="238"/>
      <c r="Q38" s="239"/>
      <c r="R38" s="225"/>
      <c r="S38" s="225"/>
    </row>
    <row r="41" spans="1:20" ht="18" customHeight="1" x14ac:dyDescent="0.2">
      <c r="A41" s="3" t="s">
        <v>25</v>
      </c>
    </row>
    <row r="42" spans="1:20" ht="110.1" customHeight="1" x14ac:dyDescent="0.2">
      <c r="A42" s="226"/>
      <c r="B42" s="227"/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8"/>
    </row>
    <row r="44" spans="1:20" ht="18" customHeight="1" x14ac:dyDescent="0.2">
      <c r="B44" s="3"/>
    </row>
    <row r="45" spans="1:20" ht="18" customHeight="1" x14ac:dyDescent="0.2">
      <c r="B45" s="3" t="s">
        <v>75</v>
      </c>
    </row>
    <row r="46" spans="1:20" ht="18" customHeight="1" x14ac:dyDescent="0.2">
      <c r="B46" s="11" t="s">
        <v>27</v>
      </c>
      <c r="C46" s="205" t="s">
        <v>28</v>
      </c>
      <c r="D46" s="229"/>
      <c r="E46" s="229"/>
      <c r="F46" s="229"/>
      <c r="G46" s="229"/>
      <c r="H46" s="229"/>
      <c r="I46" s="229"/>
      <c r="J46" s="229"/>
      <c r="K46" s="206"/>
      <c r="L46" s="205" t="s">
        <v>36</v>
      </c>
      <c r="M46" s="229"/>
      <c r="N46" s="229"/>
      <c r="O46" s="206"/>
      <c r="P46" s="205" t="s">
        <v>37</v>
      </c>
      <c r="Q46" s="229"/>
      <c r="R46" s="229"/>
      <c r="S46" s="206"/>
    </row>
    <row r="47" spans="1:20" ht="18" customHeight="1" x14ac:dyDescent="0.2">
      <c r="B47" s="16">
        <v>1</v>
      </c>
      <c r="C47" s="230"/>
      <c r="D47" s="231"/>
      <c r="E47" s="231"/>
      <c r="F47" s="231"/>
      <c r="G47" s="231"/>
      <c r="H47" s="231"/>
      <c r="I47" s="231"/>
      <c r="J47" s="231"/>
      <c r="K47" s="232"/>
      <c r="L47" s="252"/>
      <c r="M47" s="253"/>
      <c r="N47" s="253"/>
      <c r="O47" s="254"/>
      <c r="P47" s="233"/>
      <c r="Q47" s="234"/>
      <c r="R47" s="234"/>
      <c r="S47" s="235"/>
    </row>
    <row r="48" spans="1:20" ht="18" customHeight="1" x14ac:dyDescent="0.2">
      <c r="B48" s="17">
        <v>2</v>
      </c>
      <c r="C48" s="189"/>
      <c r="D48" s="190"/>
      <c r="E48" s="190"/>
      <c r="F48" s="190"/>
      <c r="G48" s="190"/>
      <c r="H48" s="190"/>
      <c r="I48" s="190"/>
      <c r="J48" s="190"/>
      <c r="K48" s="191"/>
      <c r="L48" s="249"/>
      <c r="M48" s="250"/>
      <c r="N48" s="250"/>
      <c r="O48" s="251"/>
      <c r="P48" s="192"/>
      <c r="Q48" s="193"/>
      <c r="R48" s="193"/>
      <c r="S48" s="194"/>
    </row>
    <row r="49" spans="2:19" ht="18" customHeight="1" x14ac:dyDescent="0.2">
      <c r="B49" s="17">
        <v>3</v>
      </c>
      <c r="C49" s="189"/>
      <c r="D49" s="190"/>
      <c r="E49" s="190"/>
      <c r="F49" s="190"/>
      <c r="G49" s="190"/>
      <c r="H49" s="190"/>
      <c r="I49" s="190"/>
      <c r="J49" s="190"/>
      <c r="K49" s="191"/>
      <c r="L49" s="249"/>
      <c r="M49" s="250"/>
      <c r="N49" s="250"/>
      <c r="O49" s="251"/>
      <c r="P49" s="192"/>
      <c r="Q49" s="193"/>
      <c r="R49" s="193"/>
      <c r="S49" s="194"/>
    </row>
    <row r="50" spans="2:19" ht="18" customHeight="1" x14ac:dyDescent="0.2">
      <c r="B50" s="17">
        <v>4</v>
      </c>
      <c r="C50" s="189"/>
      <c r="D50" s="190"/>
      <c r="E50" s="190"/>
      <c r="F50" s="190"/>
      <c r="G50" s="190"/>
      <c r="H50" s="190"/>
      <c r="I50" s="190"/>
      <c r="J50" s="190"/>
      <c r="K50" s="191"/>
      <c r="L50" s="249"/>
      <c r="M50" s="250"/>
      <c r="N50" s="250"/>
      <c r="O50" s="251"/>
      <c r="P50" s="192"/>
      <c r="Q50" s="193"/>
      <c r="R50" s="193"/>
      <c r="S50" s="194"/>
    </row>
    <row r="51" spans="2:19" ht="18" customHeight="1" x14ac:dyDescent="0.2">
      <c r="B51" s="17">
        <v>5</v>
      </c>
      <c r="C51" s="189"/>
      <c r="D51" s="190"/>
      <c r="E51" s="190"/>
      <c r="F51" s="190"/>
      <c r="G51" s="190"/>
      <c r="H51" s="190"/>
      <c r="I51" s="190"/>
      <c r="J51" s="190"/>
      <c r="K51" s="191"/>
      <c r="L51" s="249"/>
      <c r="M51" s="250"/>
      <c r="N51" s="250"/>
      <c r="O51" s="251"/>
      <c r="P51" s="192"/>
      <c r="Q51" s="193"/>
      <c r="R51" s="193"/>
      <c r="S51" s="194"/>
    </row>
    <row r="52" spans="2:19" ht="18" customHeight="1" x14ac:dyDescent="0.2">
      <c r="B52" s="17">
        <v>6</v>
      </c>
      <c r="C52" s="189"/>
      <c r="D52" s="190"/>
      <c r="E52" s="190"/>
      <c r="F52" s="190"/>
      <c r="G52" s="190"/>
      <c r="H52" s="190"/>
      <c r="I52" s="190"/>
      <c r="J52" s="190"/>
      <c r="K52" s="191"/>
      <c r="L52" s="249"/>
      <c r="M52" s="250"/>
      <c r="N52" s="250"/>
      <c r="O52" s="251"/>
      <c r="P52" s="192"/>
      <c r="Q52" s="193"/>
      <c r="R52" s="193"/>
      <c r="S52" s="194"/>
    </row>
    <row r="53" spans="2:19" ht="18" customHeight="1" x14ac:dyDescent="0.2">
      <c r="B53" s="17">
        <v>7</v>
      </c>
      <c r="C53" s="189"/>
      <c r="D53" s="190"/>
      <c r="E53" s="190"/>
      <c r="F53" s="190"/>
      <c r="G53" s="190"/>
      <c r="H53" s="190"/>
      <c r="I53" s="190"/>
      <c r="J53" s="190"/>
      <c r="K53" s="191"/>
      <c r="L53" s="249"/>
      <c r="M53" s="250"/>
      <c r="N53" s="250"/>
      <c r="O53" s="251"/>
      <c r="P53" s="192"/>
      <c r="Q53" s="193"/>
      <c r="R53" s="193"/>
      <c r="S53" s="194"/>
    </row>
    <row r="54" spans="2:19" ht="18" customHeight="1" x14ac:dyDescent="0.2">
      <c r="B54" s="17">
        <v>8</v>
      </c>
      <c r="C54" s="189"/>
      <c r="D54" s="190"/>
      <c r="E54" s="190"/>
      <c r="F54" s="190"/>
      <c r="G54" s="190"/>
      <c r="H54" s="190"/>
      <c r="I54" s="190"/>
      <c r="J54" s="190"/>
      <c r="K54" s="191"/>
      <c r="L54" s="249"/>
      <c r="M54" s="250"/>
      <c r="N54" s="250"/>
      <c r="O54" s="251"/>
      <c r="P54" s="192"/>
      <c r="Q54" s="193"/>
      <c r="R54" s="193"/>
      <c r="S54" s="194"/>
    </row>
    <row r="55" spans="2:19" ht="18" customHeight="1" x14ac:dyDescent="0.2">
      <c r="B55" s="17">
        <v>9</v>
      </c>
      <c r="C55" s="189"/>
      <c r="D55" s="190"/>
      <c r="E55" s="190"/>
      <c r="F55" s="190"/>
      <c r="G55" s="190"/>
      <c r="H55" s="190"/>
      <c r="I55" s="190"/>
      <c r="J55" s="190"/>
      <c r="K55" s="191"/>
      <c r="L55" s="249"/>
      <c r="M55" s="250"/>
      <c r="N55" s="250"/>
      <c r="O55" s="251"/>
      <c r="P55" s="192"/>
      <c r="Q55" s="193"/>
      <c r="R55" s="193"/>
      <c r="S55" s="194"/>
    </row>
    <row r="56" spans="2:19" ht="18" customHeight="1" x14ac:dyDescent="0.2">
      <c r="B56" s="17">
        <v>10</v>
      </c>
      <c r="C56" s="189"/>
      <c r="D56" s="190"/>
      <c r="E56" s="190"/>
      <c r="F56" s="190"/>
      <c r="G56" s="190"/>
      <c r="H56" s="190"/>
      <c r="I56" s="190"/>
      <c r="J56" s="190"/>
      <c r="K56" s="191"/>
      <c r="L56" s="249"/>
      <c r="M56" s="250"/>
      <c r="N56" s="250"/>
      <c r="O56" s="251"/>
      <c r="P56" s="192"/>
      <c r="Q56" s="193"/>
      <c r="R56" s="193"/>
      <c r="S56" s="194"/>
    </row>
    <row r="57" spans="2:19" ht="18" customHeight="1" x14ac:dyDescent="0.2">
      <c r="B57" s="17">
        <v>11</v>
      </c>
      <c r="C57" s="189"/>
      <c r="D57" s="190"/>
      <c r="E57" s="190"/>
      <c r="F57" s="190"/>
      <c r="G57" s="190"/>
      <c r="H57" s="190"/>
      <c r="I57" s="190"/>
      <c r="J57" s="190"/>
      <c r="K57" s="191"/>
      <c r="L57" s="249"/>
      <c r="M57" s="250"/>
      <c r="N57" s="250"/>
      <c r="O57" s="251"/>
      <c r="P57" s="192"/>
      <c r="Q57" s="193"/>
      <c r="R57" s="193"/>
      <c r="S57" s="194"/>
    </row>
    <row r="58" spans="2:19" ht="18" customHeight="1" x14ac:dyDescent="0.2">
      <c r="B58" s="17">
        <v>12</v>
      </c>
      <c r="C58" s="189"/>
      <c r="D58" s="190"/>
      <c r="E58" s="190"/>
      <c r="F58" s="190"/>
      <c r="G58" s="190"/>
      <c r="H58" s="190"/>
      <c r="I58" s="190"/>
      <c r="J58" s="190"/>
      <c r="K58" s="191"/>
      <c r="L58" s="249"/>
      <c r="M58" s="250"/>
      <c r="N58" s="250"/>
      <c r="O58" s="251"/>
      <c r="P58" s="192"/>
      <c r="Q58" s="193"/>
      <c r="R58" s="193"/>
      <c r="S58" s="194"/>
    </row>
    <row r="59" spans="2:19" ht="18" customHeight="1" x14ac:dyDescent="0.2">
      <c r="B59" s="17">
        <v>13</v>
      </c>
      <c r="C59" s="189"/>
      <c r="D59" s="190"/>
      <c r="E59" s="190"/>
      <c r="F59" s="190"/>
      <c r="G59" s="190"/>
      <c r="H59" s="190"/>
      <c r="I59" s="190"/>
      <c r="J59" s="190"/>
      <c r="K59" s="191"/>
      <c r="L59" s="249"/>
      <c r="M59" s="250"/>
      <c r="N59" s="250"/>
      <c r="O59" s="251"/>
      <c r="P59" s="192"/>
      <c r="Q59" s="193"/>
      <c r="R59" s="193"/>
      <c r="S59" s="194"/>
    </row>
    <row r="60" spans="2:19" ht="18" customHeight="1" x14ac:dyDescent="0.2">
      <c r="B60" s="17">
        <v>14</v>
      </c>
      <c r="C60" s="189"/>
      <c r="D60" s="190"/>
      <c r="E60" s="190"/>
      <c r="F60" s="190"/>
      <c r="G60" s="190"/>
      <c r="H60" s="190"/>
      <c r="I60" s="190"/>
      <c r="J60" s="190"/>
      <c r="K60" s="191"/>
      <c r="L60" s="249"/>
      <c r="M60" s="250"/>
      <c r="N60" s="250"/>
      <c r="O60" s="251"/>
      <c r="P60" s="192"/>
      <c r="Q60" s="193"/>
      <c r="R60" s="193"/>
      <c r="S60" s="194"/>
    </row>
    <row r="61" spans="2:19" ht="18" customHeight="1" x14ac:dyDescent="0.2">
      <c r="B61" s="17">
        <v>15</v>
      </c>
      <c r="C61" s="189"/>
      <c r="D61" s="190"/>
      <c r="E61" s="190"/>
      <c r="F61" s="190"/>
      <c r="G61" s="190"/>
      <c r="H61" s="190"/>
      <c r="I61" s="190"/>
      <c r="J61" s="190"/>
      <c r="K61" s="191"/>
      <c r="L61" s="249"/>
      <c r="M61" s="250"/>
      <c r="N61" s="250"/>
      <c r="O61" s="251"/>
      <c r="P61" s="192"/>
      <c r="Q61" s="193"/>
      <c r="R61" s="193"/>
      <c r="S61" s="194"/>
    </row>
    <row r="62" spans="2:19" ht="18" customHeight="1" x14ac:dyDescent="0.2">
      <c r="B62" s="17">
        <v>16</v>
      </c>
      <c r="C62" s="189"/>
      <c r="D62" s="190"/>
      <c r="E62" s="190"/>
      <c r="F62" s="190"/>
      <c r="G62" s="190"/>
      <c r="H62" s="190"/>
      <c r="I62" s="190"/>
      <c r="J62" s="190"/>
      <c r="K62" s="191"/>
      <c r="L62" s="249"/>
      <c r="M62" s="250"/>
      <c r="N62" s="250"/>
      <c r="O62" s="251"/>
      <c r="P62" s="192"/>
      <c r="Q62" s="193"/>
      <c r="R62" s="193"/>
      <c r="S62" s="194"/>
    </row>
    <row r="63" spans="2:19" ht="18" customHeight="1" x14ac:dyDescent="0.2">
      <c r="B63" s="17">
        <v>17</v>
      </c>
      <c r="C63" s="189"/>
      <c r="D63" s="190"/>
      <c r="E63" s="190"/>
      <c r="F63" s="190"/>
      <c r="G63" s="190"/>
      <c r="H63" s="190"/>
      <c r="I63" s="190"/>
      <c r="J63" s="190"/>
      <c r="K63" s="191"/>
      <c r="L63" s="249"/>
      <c r="M63" s="250"/>
      <c r="N63" s="250"/>
      <c r="O63" s="251"/>
      <c r="P63" s="192"/>
      <c r="Q63" s="193"/>
      <c r="R63" s="193"/>
      <c r="S63" s="194"/>
    </row>
    <row r="64" spans="2:19" ht="18" customHeight="1" x14ac:dyDescent="0.2">
      <c r="B64" s="17">
        <v>18</v>
      </c>
      <c r="C64" s="189"/>
      <c r="D64" s="190"/>
      <c r="E64" s="190"/>
      <c r="F64" s="190"/>
      <c r="G64" s="190"/>
      <c r="H64" s="190"/>
      <c r="I64" s="190"/>
      <c r="J64" s="190"/>
      <c r="K64" s="191"/>
      <c r="L64" s="249"/>
      <c r="M64" s="250"/>
      <c r="N64" s="250"/>
      <c r="O64" s="251"/>
      <c r="P64" s="192"/>
      <c r="Q64" s="193"/>
      <c r="R64" s="193"/>
      <c r="S64" s="194"/>
    </row>
    <row r="65" spans="2:19" ht="18" customHeight="1" x14ac:dyDescent="0.2">
      <c r="B65" s="17">
        <v>19</v>
      </c>
      <c r="C65" s="189"/>
      <c r="D65" s="190"/>
      <c r="E65" s="190"/>
      <c r="F65" s="190"/>
      <c r="G65" s="190"/>
      <c r="H65" s="190"/>
      <c r="I65" s="190"/>
      <c r="J65" s="190"/>
      <c r="K65" s="191"/>
      <c r="L65" s="249"/>
      <c r="M65" s="250"/>
      <c r="N65" s="250"/>
      <c r="O65" s="251"/>
      <c r="P65" s="192"/>
      <c r="Q65" s="193"/>
      <c r="R65" s="193"/>
      <c r="S65" s="194"/>
    </row>
    <row r="66" spans="2:19" ht="18" customHeight="1" x14ac:dyDescent="0.2">
      <c r="B66" s="17">
        <v>20</v>
      </c>
      <c r="C66" s="189"/>
      <c r="D66" s="190"/>
      <c r="E66" s="190"/>
      <c r="F66" s="190"/>
      <c r="G66" s="190"/>
      <c r="H66" s="190"/>
      <c r="I66" s="190"/>
      <c r="J66" s="190"/>
      <c r="K66" s="191"/>
      <c r="L66" s="249"/>
      <c r="M66" s="250"/>
      <c r="N66" s="250"/>
      <c r="O66" s="251"/>
      <c r="P66" s="192"/>
      <c r="Q66" s="193"/>
      <c r="R66" s="193"/>
      <c r="S66" s="194"/>
    </row>
    <row r="67" spans="2:19" ht="18" customHeight="1" x14ac:dyDescent="0.2">
      <c r="B67" s="17">
        <v>21</v>
      </c>
      <c r="C67" s="189"/>
      <c r="D67" s="190"/>
      <c r="E67" s="190"/>
      <c r="F67" s="190"/>
      <c r="G67" s="190"/>
      <c r="H67" s="190"/>
      <c r="I67" s="190"/>
      <c r="J67" s="190"/>
      <c r="K67" s="191"/>
      <c r="L67" s="249"/>
      <c r="M67" s="250"/>
      <c r="N67" s="250"/>
      <c r="O67" s="251"/>
      <c r="P67" s="192"/>
      <c r="Q67" s="193"/>
      <c r="R67" s="193"/>
      <c r="S67" s="194"/>
    </row>
    <row r="68" spans="2:19" ht="18" customHeight="1" x14ac:dyDescent="0.2">
      <c r="B68" s="17">
        <v>22</v>
      </c>
      <c r="C68" s="189"/>
      <c r="D68" s="190"/>
      <c r="E68" s="190"/>
      <c r="F68" s="190"/>
      <c r="G68" s="190"/>
      <c r="H68" s="190"/>
      <c r="I68" s="190"/>
      <c r="J68" s="190"/>
      <c r="K68" s="191"/>
      <c r="L68" s="249"/>
      <c r="M68" s="250"/>
      <c r="N68" s="250"/>
      <c r="O68" s="251"/>
      <c r="P68" s="192"/>
      <c r="Q68" s="193"/>
      <c r="R68" s="193"/>
      <c r="S68" s="194"/>
    </row>
    <row r="69" spans="2:19" ht="18" customHeight="1" x14ac:dyDescent="0.2">
      <c r="B69" s="17">
        <v>23</v>
      </c>
      <c r="C69" s="189"/>
      <c r="D69" s="190"/>
      <c r="E69" s="190"/>
      <c r="F69" s="190"/>
      <c r="G69" s="190"/>
      <c r="H69" s="190"/>
      <c r="I69" s="190"/>
      <c r="J69" s="190"/>
      <c r="K69" s="191"/>
      <c r="L69" s="249"/>
      <c r="M69" s="250"/>
      <c r="N69" s="250"/>
      <c r="O69" s="251"/>
      <c r="P69" s="192"/>
      <c r="Q69" s="193"/>
      <c r="R69" s="193"/>
      <c r="S69" s="194"/>
    </row>
    <row r="70" spans="2:19" ht="18" customHeight="1" x14ac:dyDescent="0.2">
      <c r="B70" s="17">
        <v>24</v>
      </c>
      <c r="C70" s="189"/>
      <c r="D70" s="190"/>
      <c r="E70" s="190"/>
      <c r="F70" s="190"/>
      <c r="G70" s="190"/>
      <c r="H70" s="190"/>
      <c r="I70" s="190"/>
      <c r="J70" s="190"/>
      <c r="K70" s="191"/>
      <c r="L70" s="249"/>
      <c r="M70" s="250"/>
      <c r="N70" s="250"/>
      <c r="O70" s="251"/>
      <c r="P70" s="192"/>
      <c r="Q70" s="193"/>
      <c r="R70" s="193"/>
      <c r="S70" s="194"/>
    </row>
    <row r="71" spans="2:19" ht="18" customHeight="1" x14ac:dyDescent="0.2">
      <c r="B71" s="17">
        <v>25</v>
      </c>
      <c r="C71" s="189"/>
      <c r="D71" s="190"/>
      <c r="E71" s="190"/>
      <c r="F71" s="190"/>
      <c r="G71" s="190"/>
      <c r="H71" s="190"/>
      <c r="I71" s="190"/>
      <c r="J71" s="190"/>
      <c r="K71" s="191"/>
      <c r="L71" s="249"/>
      <c r="M71" s="250"/>
      <c r="N71" s="250"/>
      <c r="O71" s="251"/>
      <c r="P71" s="192"/>
      <c r="Q71" s="193"/>
      <c r="R71" s="193"/>
      <c r="S71" s="194"/>
    </row>
    <row r="72" spans="2:19" ht="18" customHeight="1" x14ac:dyDescent="0.2">
      <c r="B72" s="17">
        <v>26</v>
      </c>
      <c r="C72" s="189"/>
      <c r="D72" s="190"/>
      <c r="E72" s="190"/>
      <c r="F72" s="190"/>
      <c r="G72" s="190"/>
      <c r="H72" s="190"/>
      <c r="I72" s="190"/>
      <c r="J72" s="190"/>
      <c r="K72" s="191"/>
      <c r="L72" s="249"/>
      <c r="M72" s="250"/>
      <c r="N72" s="250"/>
      <c r="O72" s="251"/>
      <c r="P72" s="192"/>
      <c r="Q72" s="193"/>
      <c r="R72" s="193"/>
      <c r="S72" s="194"/>
    </row>
    <row r="73" spans="2:19" ht="18" customHeight="1" x14ac:dyDescent="0.2">
      <c r="B73" s="17">
        <v>27</v>
      </c>
      <c r="C73" s="189"/>
      <c r="D73" s="190"/>
      <c r="E73" s="190"/>
      <c r="F73" s="190"/>
      <c r="G73" s="190"/>
      <c r="H73" s="190"/>
      <c r="I73" s="190"/>
      <c r="J73" s="190"/>
      <c r="K73" s="191"/>
      <c r="L73" s="249"/>
      <c r="M73" s="250"/>
      <c r="N73" s="250"/>
      <c r="O73" s="251"/>
      <c r="P73" s="192"/>
      <c r="Q73" s="193"/>
      <c r="R73" s="193"/>
      <c r="S73" s="194"/>
    </row>
    <row r="74" spans="2:19" ht="18" customHeight="1" x14ac:dyDescent="0.2">
      <c r="B74" s="17">
        <v>28</v>
      </c>
      <c r="C74" s="189"/>
      <c r="D74" s="190"/>
      <c r="E74" s="190"/>
      <c r="F74" s="190"/>
      <c r="G74" s="190"/>
      <c r="H74" s="190"/>
      <c r="I74" s="190"/>
      <c r="J74" s="190"/>
      <c r="K74" s="191"/>
      <c r="L74" s="249"/>
      <c r="M74" s="250"/>
      <c r="N74" s="250"/>
      <c r="O74" s="251"/>
      <c r="P74" s="192"/>
      <c r="Q74" s="193"/>
      <c r="R74" s="193"/>
      <c r="S74" s="194"/>
    </row>
    <row r="75" spans="2:19" ht="18" customHeight="1" x14ac:dyDescent="0.2">
      <c r="B75" s="17">
        <v>29</v>
      </c>
      <c r="C75" s="189"/>
      <c r="D75" s="190"/>
      <c r="E75" s="190"/>
      <c r="F75" s="190"/>
      <c r="G75" s="190"/>
      <c r="H75" s="190"/>
      <c r="I75" s="190"/>
      <c r="J75" s="190"/>
      <c r="K75" s="191"/>
      <c r="L75" s="249"/>
      <c r="M75" s="250"/>
      <c r="N75" s="250"/>
      <c r="O75" s="251"/>
      <c r="P75" s="192"/>
      <c r="Q75" s="193"/>
      <c r="R75" s="193"/>
      <c r="S75" s="194"/>
    </row>
    <row r="76" spans="2:19" ht="18" customHeight="1" x14ac:dyDescent="0.2">
      <c r="B76" s="18">
        <v>30</v>
      </c>
      <c r="C76" s="240"/>
      <c r="D76" s="241"/>
      <c r="E76" s="241"/>
      <c r="F76" s="241"/>
      <c r="G76" s="241"/>
      <c r="H76" s="241"/>
      <c r="I76" s="241"/>
      <c r="J76" s="241"/>
      <c r="K76" s="242"/>
      <c r="L76" s="246"/>
      <c r="M76" s="247"/>
      <c r="N76" s="247"/>
      <c r="O76" s="248"/>
      <c r="P76" s="243"/>
      <c r="Q76" s="244"/>
      <c r="R76" s="244"/>
      <c r="S76" s="245"/>
    </row>
  </sheetData>
  <sheetProtection algorithmName="SHA-512" hashValue="afcnCn/yitkilnhG5gqfGvsJkMr3YOGy+IIUtWkCmS+k/cqmfQgXox/OeOoX7gak4QE5UOOVZyp+zY+AZF+9+w==" saltValue="8iGT1yfGiUvO/8GGhbz9LQ==" spinCount="100000" sheet="1" objects="1" scenarios="1"/>
  <mergeCells count="127">
    <mergeCell ref="D1:T1"/>
    <mergeCell ref="J35:K35"/>
    <mergeCell ref="L35:M35"/>
    <mergeCell ref="N35:O35"/>
    <mergeCell ref="P35:Q35"/>
    <mergeCell ref="R35:S35"/>
    <mergeCell ref="H35:I35"/>
    <mergeCell ref="P10:T10"/>
    <mergeCell ref="P13:T13"/>
    <mergeCell ref="E10:K10"/>
    <mergeCell ref="C30:D30"/>
    <mergeCell ref="E18:L18"/>
    <mergeCell ref="P18:S18"/>
    <mergeCell ref="E24:R24"/>
    <mergeCell ref="E11:F11"/>
    <mergeCell ref="H11:I11"/>
    <mergeCell ref="P11:T11"/>
    <mergeCell ref="P12:T12"/>
    <mergeCell ref="R36:S36"/>
    <mergeCell ref="R37:S37"/>
    <mergeCell ref="C48:K48"/>
    <mergeCell ref="L48:O48"/>
    <mergeCell ref="P48:S48"/>
    <mergeCell ref="B36:C37"/>
    <mergeCell ref="B35:C35"/>
    <mergeCell ref="D35:E35"/>
    <mergeCell ref="F35:G35"/>
    <mergeCell ref="C49:K49"/>
    <mergeCell ref="L49:O49"/>
    <mergeCell ref="P49:S49"/>
    <mergeCell ref="B38:C38"/>
    <mergeCell ref="C47:K47"/>
    <mergeCell ref="L47:O47"/>
    <mergeCell ref="P47:S47"/>
    <mergeCell ref="A42:T42"/>
    <mergeCell ref="C46:K46"/>
    <mergeCell ref="L46:O46"/>
    <mergeCell ref="P46:S46"/>
    <mergeCell ref="D38:E38"/>
    <mergeCell ref="F38:G38"/>
    <mergeCell ref="H38:I38"/>
    <mergeCell ref="R38:S38"/>
    <mergeCell ref="J38:K38"/>
    <mergeCell ref="L38:M38"/>
    <mergeCell ref="N38:O38"/>
    <mergeCell ref="P38:Q38"/>
    <mergeCell ref="C52:K52"/>
    <mergeCell ref="L52:O52"/>
    <mergeCell ref="P52:S52"/>
    <mergeCell ref="C53:K53"/>
    <mergeCell ref="L53:O53"/>
    <mergeCell ref="P53:S53"/>
    <mergeCell ref="C50:K50"/>
    <mergeCell ref="L50:O50"/>
    <mergeCell ref="P50:S50"/>
    <mergeCell ref="C51:K51"/>
    <mergeCell ref="L51:O51"/>
    <mergeCell ref="P51:S51"/>
    <mergeCell ref="C56:K56"/>
    <mergeCell ref="L56:O56"/>
    <mergeCell ref="P56:S56"/>
    <mergeCell ref="C57:K57"/>
    <mergeCell ref="L57:O57"/>
    <mergeCell ref="P57:S57"/>
    <mergeCell ref="C54:K54"/>
    <mergeCell ref="L54:O54"/>
    <mergeCell ref="P54:S54"/>
    <mergeCell ref="C55:K55"/>
    <mergeCell ref="L55:O55"/>
    <mergeCell ref="P55:S55"/>
    <mergeCell ref="C60:K60"/>
    <mergeCell ref="L60:O60"/>
    <mergeCell ref="P60:S60"/>
    <mergeCell ref="C61:K61"/>
    <mergeCell ref="L61:O61"/>
    <mergeCell ref="P61:S61"/>
    <mergeCell ref="C58:K58"/>
    <mergeCell ref="L58:O58"/>
    <mergeCell ref="P58:S58"/>
    <mergeCell ref="C59:K59"/>
    <mergeCell ref="L59:O59"/>
    <mergeCell ref="P59:S59"/>
    <mergeCell ref="C64:K64"/>
    <mergeCell ref="L64:O64"/>
    <mergeCell ref="P64:S64"/>
    <mergeCell ref="C65:K65"/>
    <mergeCell ref="L65:O65"/>
    <mergeCell ref="P65:S65"/>
    <mergeCell ref="C62:K62"/>
    <mergeCell ref="L62:O62"/>
    <mergeCell ref="P62:S62"/>
    <mergeCell ref="C63:K63"/>
    <mergeCell ref="L63:O63"/>
    <mergeCell ref="P63:S63"/>
    <mergeCell ref="C68:K68"/>
    <mergeCell ref="L68:O68"/>
    <mergeCell ref="P68:S68"/>
    <mergeCell ref="C69:K69"/>
    <mergeCell ref="L69:O69"/>
    <mergeCell ref="P69:S69"/>
    <mergeCell ref="C66:K66"/>
    <mergeCell ref="L66:O66"/>
    <mergeCell ref="P66:S66"/>
    <mergeCell ref="C67:K67"/>
    <mergeCell ref="L67:O67"/>
    <mergeCell ref="P67:S67"/>
    <mergeCell ref="C72:K72"/>
    <mergeCell ref="L72:O72"/>
    <mergeCell ref="P72:S72"/>
    <mergeCell ref="C73:K73"/>
    <mergeCell ref="L73:O73"/>
    <mergeCell ref="P73:S73"/>
    <mergeCell ref="C70:K70"/>
    <mergeCell ref="L70:O70"/>
    <mergeCell ref="P70:S70"/>
    <mergeCell ref="C71:K71"/>
    <mergeCell ref="L71:O71"/>
    <mergeCell ref="P71:S71"/>
    <mergeCell ref="C76:K76"/>
    <mergeCell ref="L76:O76"/>
    <mergeCell ref="P76:S76"/>
    <mergeCell ref="P74:S74"/>
    <mergeCell ref="C75:K75"/>
    <mergeCell ref="L75:O75"/>
    <mergeCell ref="P75:S75"/>
    <mergeCell ref="C74:K74"/>
    <mergeCell ref="L74:O74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oup Box 1">
              <controlPr defaultSize="0" autoFill="0" autoPict="0">
                <anchor moveWithCells="1">
                  <from>
                    <xdr:col>2</xdr:col>
                    <xdr:colOff>142875</xdr:colOff>
                    <xdr:row>2</xdr:row>
                    <xdr:rowOff>123825</xdr:rowOff>
                  </from>
                  <to>
                    <xdr:col>17</xdr:col>
                    <xdr:colOff>161925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228600</xdr:colOff>
                    <xdr:row>3</xdr:row>
                    <xdr:rowOff>57150</xdr:rowOff>
                  </from>
                  <to>
                    <xdr:col>5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5</xdr:col>
                    <xdr:colOff>228600</xdr:colOff>
                    <xdr:row>3</xdr:row>
                    <xdr:rowOff>57150</xdr:rowOff>
                  </from>
                  <to>
                    <xdr:col>8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8</xdr:col>
                    <xdr:colOff>219075</xdr:colOff>
                    <xdr:row>3</xdr:row>
                    <xdr:rowOff>57150</xdr:rowOff>
                  </from>
                  <to>
                    <xdr:col>11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11</xdr:col>
                    <xdr:colOff>219075</xdr:colOff>
                    <xdr:row>3</xdr:row>
                    <xdr:rowOff>57150</xdr:rowOff>
                  </from>
                  <to>
                    <xdr:col>14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14</xdr:col>
                    <xdr:colOff>209550</xdr:colOff>
                    <xdr:row>3</xdr:row>
                    <xdr:rowOff>57150</xdr:rowOff>
                  </from>
                  <to>
                    <xdr:col>17</xdr:col>
                    <xdr:colOff>133350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8</xdr:col>
                    <xdr:colOff>219075</xdr:colOff>
                    <xdr:row>4</xdr:row>
                    <xdr:rowOff>171450</xdr:rowOff>
                  </from>
                  <to>
                    <xdr:col>11</xdr:col>
                    <xdr:colOff>142875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1" name="Group Box 20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19</xdr:row>
                    <xdr:rowOff>209550</xdr:rowOff>
                  </from>
                  <to>
                    <xdr:col>19</xdr:col>
                    <xdr:colOff>66675</xdr:colOff>
                    <xdr:row>24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2" name="Option Button 21">
              <controlPr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114300</xdr:rowOff>
                  </from>
                  <to>
                    <xdr:col>8</xdr:col>
                    <xdr:colOff>114300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3" name="Option Button 22">
              <controlPr defaultSize="0" autoFill="0" autoLine="0" autoPict="0">
                <anchor moveWithCells="1">
                  <from>
                    <xdr:col>1</xdr:col>
                    <xdr:colOff>152400</xdr:colOff>
                    <xdr:row>21</xdr:row>
                    <xdr:rowOff>114300</xdr:rowOff>
                  </from>
                  <to>
                    <xdr:col>8</xdr:col>
                    <xdr:colOff>114300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4" name="Option Button 23">
              <controlPr defaultSize="0" autoFill="0" autoLine="0" autoPict="0">
                <anchor moveWithCells="1">
                  <from>
                    <xdr:col>1</xdr:col>
                    <xdr:colOff>152400</xdr:colOff>
                    <xdr:row>23</xdr:row>
                    <xdr:rowOff>9525</xdr:rowOff>
                  </from>
                  <to>
                    <xdr:col>3</xdr:col>
                    <xdr:colOff>247650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5" name="Option Button 24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123825</xdr:rowOff>
                  </from>
                  <to>
                    <xdr:col>17</xdr:col>
                    <xdr:colOff>285750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6" name="Option Button 25">
              <controlPr defaultSize="0" autoFill="0" autoLine="0" autoPict="0">
                <anchor moveWithCells="1">
                  <from>
                    <xdr:col>11</xdr:col>
                    <xdr:colOff>9525</xdr:colOff>
                    <xdr:row>21</xdr:row>
                    <xdr:rowOff>123825</xdr:rowOff>
                  </from>
                  <to>
                    <xdr:col>17</xdr:col>
                    <xdr:colOff>285750</xdr:colOff>
                    <xdr:row>22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6"/>
  <dimension ref="A1:AA77"/>
  <sheetViews>
    <sheetView showGridLines="0" view="pageLayout" zoomScaleNormal="100" workbookViewId="0">
      <selection activeCell="AF10" sqref="AF10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38</v>
      </c>
      <c r="B1" s="5"/>
      <c r="C1" s="5"/>
      <c r="D1" s="195" t="s">
        <v>76</v>
      </c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6"/>
    </row>
    <row r="4" spans="1:27" ht="18" customHeight="1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W4" s="13"/>
      <c r="X4" s="13"/>
      <c r="Y4" s="13"/>
      <c r="Z4" s="13"/>
      <c r="AA4" s="13"/>
    </row>
    <row r="5" spans="1:27" ht="18" customHeight="1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W5" s="13"/>
      <c r="X5" s="13"/>
      <c r="Y5" s="13"/>
      <c r="Z5" s="13"/>
      <c r="AA5" s="13"/>
    </row>
    <row r="6" spans="1:27" ht="18" customHeight="1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W6" s="13"/>
      <c r="X6" s="13"/>
      <c r="Y6" s="13"/>
      <c r="Z6" s="13"/>
      <c r="AA6" s="13"/>
    </row>
    <row r="7" spans="1:27" ht="18" customHeight="1" x14ac:dyDescent="0.25">
      <c r="W7" s="13"/>
      <c r="X7" s="13"/>
      <c r="Y7" s="13"/>
      <c r="Z7" s="13"/>
      <c r="AA7" s="13"/>
    </row>
    <row r="8" spans="1:27" ht="18" customHeight="1" x14ac:dyDescent="0.25">
      <c r="A8" s="3" t="s">
        <v>0</v>
      </c>
      <c r="W8" s="13"/>
      <c r="X8" s="13"/>
      <c r="Y8" s="13"/>
      <c r="Z8" s="13"/>
      <c r="AA8" s="13"/>
    </row>
    <row r="9" spans="1:27" ht="18" customHeight="1" x14ac:dyDescent="0.25">
      <c r="A9" s="24"/>
      <c r="B9" s="25"/>
      <c r="C9" s="26" t="s">
        <v>31</v>
      </c>
      <c r="D9" s="25"/>
      <c r="E9" s="220"/>
      <c r="F9" s="220"/>
      <c r="G9" s="220"/>
      <c r="H9" s="220"/>
      <c r="I9" s="220"/>
      <c r="J9" s="220"/>
      <c r="K9" s="220"/>
      <c r="L9" s="25"/>
      <c r="M9" s="25"/>
      <c r="N9" s="25"/>
      <c r="O9" s="27" t="s">
        <v>74</v>
      </c>
      <c r="P9" s="221"/>
      <c r="Q9" s="221"/>
      <c r="R9" s="221"/>
      <c r="S9" s="221"/>
      <c r="T9" s="222"/>
      <c r="U9" s="6"/>
      <c r="W9" s="13"/>
      <c r="X9" s="13"/>
      <c r="Y9" s="13"/>
      <c r="Z9" s="13"/>
      <c r="AA9" s="13"/>
    </row>
    <row r="10" spans="1:27" ht="18" customHeight="1" x14ac:dyDescent="0.25">
      <c r="A10" s="43"/>
      <c r="B10" s="34"/>
      <c r="C10" s="44" t="s">
        <v>5</v>
      </c>
      <c r="D10" s="44" t="s">
        <v>6</v>
      </c>
      <c r="E10" s="264"/>
      <c r="F10" s="264"/>
      <c r="G10" s="44" t="s">
        <v>7</v>
      </c>
      <c r="H10" s="264"/>
      <c r="I10" s="264"/>
      <c r="J10" s="34"/>
      <c r="K10" s="34"/>
      <c r="L10" s="34"/>
      <c r="M10" s="34"/>
      <c r="N10" s="34"/>
      <c r="O10" s="35" t="s">
        <v>73</v>
      </c>
      <c r="P10" s="265"/>
      <c r="Q10" s="265"/>
      <c r="R10" s="265"/>
      <c r="S10" s="265"/>
      <c r="T10" s="266"/>
      <c r="U10" s="6"/>
      <c r="W10" s="13"/>
      <c r="X10" s="13"/>
      <c r="Y10" s="13"/>
      <c r="Z10" s="13"/>
      <c r="AA10" s="13"/>
    </row>
    <row r="11" spans="1:27" ht="18" customHeight="1" x14ac:dyDescent="0.2">
      <c r="A11" s="28"/>
      <c r="B11" s="29"/>
      <c r="C11" s="7" t="s">
        <v>8</v>
      </c>
      <c r="D11" s="7" t="s">
        <v>6</v>
      </c>
      <c r="E11" s="78"/>
      <c r="F11" s="7" t="s">
        <v>7</v>
      </c>
      <c r="G11" s="78"/>
      <c r="H11" s="79" t="s">
        <v>9</v>
      </c>
      <c r="I11" s="80"/>
      <c r="J11" s="29"/>
      <c r="K11" s="29"/>
      <c r="L11" s="29"/>
      <c r="M11" s="29"/>
      <c r="N11" s="30"/>
      <c r="O11" s="30" t="s">
        <v>168</v>
      </c>
      <c r="P11" s="198"/>
      <c r="Q11" s="198"/>
      <c r="R11" s="198"/>
      <c r="S11" s="198"/>
      <c r="T11" s="199"/>
      <c r="U11" s="6"/>
    </row>
    <row r="12" spans="1:27" ht="18" customHeight="1" x14ac:dyDescent="0.2">
      <c r="A12" s="74"/>
      <c r="B12" s="31"/>
      <c r="C12" s="75"/>
      <c r="D12" s="75"/>
      <c r="E12" s="76"/>
      <c r="F12" s="75"/>
      <c r="G12" s="76"/>
      <c r="H12" s="77"/>
      <c r="I12" s="8"/>
      <c r="J12" s="31"/>
      <c r="K12" s="31"/>
      <c r="L12" s="31"/>
      <c r="M12" s="31"/>
      <c r="N12" s="32"/>
      <c r="O12" s="32" t="s">
        <v>108</v>
      </c>
      <c r="P12" s="209"/>
      <c r="Q12" s="209"/>
      <c r="R12" s="209"/>
      <c r="S12" s="209"/>
      <c r="T12" s="210"/>
      <c r="U12" s="6"/>
    </row>
    <row r="13" spans="1:27" ht="18" customHeight="1" x14ac:dyDescent="0.2">
      <c r="C13" s="45" t="s">
        <v>173</v>
      </c>
    </row>
    <row r="16" spans="1:27" ht="21.95" customHeight="1" x14ac:dyDescent="0.2">
      <c r="A16" s="21"/>
      <c r="B16" s="21" t="s">
        <v>70</v>
      </c>
      <c r="D16" s="6"/>
      <c r="E16" s="20"/>
      <c r="F16" s="20"/>
      <c r="G16" s="20"/>
      <c r="H16" s="20"/>
      <c r="I16" s="20"/>
      <c r="J16" s="20"/>
      <c r="K16" s="20"/>
      <c r="L16" s="20"/>
    </row>
    <row r="17" spans="1:20" s="33" customFormat="1" ht="18" customHeight="1" x14ac:dyDescent="0.2">
      <c r="B17" s="34"/>
      <c r="D17" s="35" t="s">
        <v>2</v>
      </c>
      <c r="E17" s="211"/>
      <c r="F17" s="212"/>
      <c r="G17" s="212"/>
      <c r="H17" s="212"/>
      <c r="I17" s="212"/>
      <c r="J17" s="212"/>
      <c r="K17" s="212"/>
      <c r="L17" s="213"/>
      <c r="N17" s="34"/>
      <c r="O17" s="35" t="s">
        <v>1</v>
      </c>
      <c r="P17" s="211"/>
      <c r="Q17" s="212"/>
      <c r="R17" s="212"/>
      <c r="S17" s="213"/>
    </row>
    <row r="23" spans="1:20" ht="18" customHeight="1" x14ac:dyDescent="0.2">
      <c r="E23" s="214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6"/>
    </row>
    <row r="25" spans="1:20" ht="18" customHeight="1" x14ac:dyDescent="0.2">
      <c r="C25" s="22" t="s">
        <v>140</v>
      </c>
    </row>
    <row r="26" spans="1:20" ht="18" customHeight="1" x14ac:dyDescent="0.2">
      <c r="C26" s="22" t="s">
        <v>98</v>
      </c>
    </row>
    <row r="28" spans="1:20" ht="18" customHeight="1" x14ac:dyDescent="0.2">
      <c r="A28" s="3" t="s">
        <v>170</v>
      </c>
    </row>
    <row r="29" spans="1:20" ht="21.95" customHeight="1" x14ac:dyDescent="0.2">
      <c r="A29" s="205" t="s">
        <v>28</v>
      </c>
      <c r="B29" s="229"/>
      <c r="C29" s="229"/>
      <c r="D29" s="229"/>
      <c r="E29" s="229"/>
      <c r="F29" s="206"/>
      <c r="G29" s="205" t="s">
        <v>39</v>
      </c>
      <c r="H29" s="206"/>
      <c r="I29" s="205" t="s">
        <v>40</v>
      </c>
      <c r="J29" s="206"/>
      <c r="K29" s="260" t="s">
        <v>41</v>
      </c>
      <c r="L29" s="261"/>
      <c r="M29" s="205" t="s">
        <v>42</v>
      </c>
      <c r="N29" s="229"/>
      <c r="O29" s="229"/>
      <c r="P29" s="229"/>
      <c r="Q29" s="229"/>
      <c r="R29" s="206"/>
      <c r="S29" s="260" t="s">
        <v>77</v>
      </c>
      <c r="T29" s="261"/>
    </row>
    <row r="30" spans="1:20" ht="17.100000000000001" customHeight="1" x14ac:dyDescent="0.2">
      <c r="A30" s="233"/>
      <c r="B30" s="234"/>
      <c r="C30" s="234"/>
      <c r="D30" s="234"/>
      <c r="E30" s="234"/>
      <c r="F30" s="235"/>
      <c r="G30" s="252"/>
      <c r="H30" s="254"/>
      <c r="I30" s="262"/>
      <c r="J30" s="263"/>
      <c r="K30" s="233"/>
      <c r="L30" s="235"/>
      <c r="M30" s="233"/>
      <c r="N30" s="234"/>
      <c r="O30" s="234"/>
      <c r="P30" s="234"/>
      <c r="Q30" s="234"/>
      <c r="R30" s="235"/>
      <c r="S30" s="262"/>
      <c r="T30" s="263"/>
    </row>
    <row r="31" spans="1:20" ht="17.100000000000001" customHeight="1" x14ac:dyDescent="0.2">
      <c r="A31" s="192"/>
      <c r="B31" s="193"/>
      <c r="C31" s="193"/>
      <c r="D31" s="193"/>
      <c r="E31" s="193"/>
      <c r="F31" s="194"/>
      <c r="G31" s="249"/>
      <c r="H31" s="251"/>
      <c r="I31" s="256"/>
      <c r="J31" s="257"/>
      <c r="K31" s="192"/>
      <c r="L31" s="194"/>
      <c r="M31" s="192"/>
      <c r="N31" s="193"/>
      <c r="O31" s="193"/>
      <c r="P31" s="193"/>
      <c r="Q31" s="193"/>
      <c r="R31" s="194"/>
      <c r="S31" s="256"/>
      <c r="T31" s="257"/>
    </row>
    <row r="32" spans="1:20" ht="17.100000000000001" customHeight="1" x14ac:dyDescent="0.2">
      <c r="A32" s="192"/>
      <c r="B32" s="193"/>
      <c r="C32" s="193"/>
      <c r="D32" s="193"/>
      <c r="E32" s="193"/>
      <c r="F32" s="194"/>
      <c r="G32" s="249"/>
      <c r="H32" s="251"/>
      <c r="I32" s="256"/>
      <c r="J32" s="257"/>
      <c r="K32" s="192"/>
      <c r="L32" s="194"/>
      <c r="M32" s="192"/>
      <c r="N32" s="193"/>
      <c r="O32" s="193"/>
      <c r="P32" s="193"/>
      <c r="Q32" s="193"/>
      <c r="R32" s="194"/>
      <c r="S32" s="256"/>
      <c r="T32" s="257"/>
    </row>
    <row r="33" spans="1:20" ht="17.100000000000001" customHeight="1" x14ac:dyDescent="0.2">
      <c r="A33" s="192"/>
      <c r="B33" s="193"/>
      <c r="C33" s="193"/>
      <c r="D33" s="193"/>
      <c r="E33" s="193"/>
      <c r="F33" s="194"/>
      <c r="G33" s="249"/>
      <c r="H33" s="251"/>
      <c r="I33" s="256"/>
      <c r="J33" s="257"/>
      <c r="K33" s="192"/>
      <c r="L33" s="194"/>
      <c r="M33" s="192"/>
      <c r="N33" s="193"/>
      <c r="O33" s="193"/>
      <c r="P33" s="193"/>
      <c r="Q33" s="193"/>
      <c r="R33" s="194"/>
      <c r="S33" s="256"/>
      <c r="T33" s="257"/>
    </row>
    <row r="34" spans="1:20" ht="17.100000000000001" customHeight="1" x14ac:dyDescent="0.2">
      <c r="A34" s="192"/>
      <c r="B34" s="193"/>
      <c r="C34" s="193"/>
      <c r="D34" s="193"/>
      <c r="E34" s="193"/>
      <c r="F34" s="194"/>
      <c r="G34" s="249"/>
      <c r="H34" s="251"/>
      <c r="I34" s="256"/>
      <c r="J34" s="257"/>
      <c r="K34" s="192"/>
      <c r="L34" s="194"/>
      <c r="M34" s="192"/>
      <c r="N34" s="193"/>
      <c r="O34" s="193"/>
      <c r="P34" s="193"/>
      <c r="Q34" s="193"/>
      <c r="R34" s="194"/>
      <c r="S34" s="256"/>
      <c r="T34" s="257"/>
    </row>
    <row r="35" spans="1:20" ht="17.100000000000001" customHeight="1" x14ac:dyDescent="0.2">
      <c r="A35" s="192"/>
      <c r="B35" s="193"/>
      <c r="C35" s="193"/>
      <c r="D35" s="193"/>
      <c r="E35" s="193"/>
      <c r="F35" s="194"/>
      <c r="G35" s="249"/>
      <c r="H35" s="251"/>
      <c r="I35" s="256"/>
      <c r="J35" s="257"/>
      <c r="K35" s="192"/>
      <c r="L35" s="194"/>
      <c r="M35" s="192"/>
      <c r="N35" s="193"/>
      <c r="O35" s="193"/>
      <c r="P35" s="193"/>
      <c r="Q35" s="193"/>
      <c r="R35" s="194"/>
      <c r="S35" s="256"/>
      <c r="T35" s="257"/>
    </row>
    <row r="36" spans="1:20" ht="17.100000000000001" customHeight="1" x14ac:dyDescent="0.2">
      <c r="A36" s="192"/>
      <c r="B36" s="193"/>
      <c r="C36" s="193"/>
      <c r="D36" s="193"/>
      <c r="E36" s="193"/>
      <c r="F36" s="194"/>
      <c r="G36" s="249"/>
      <c r="H36" s="251"/>
      <c r="I36" s="256"/>
      <c r="J36" s="257"/>
      <c r="K36" s="192"/>
      <c r="L36" s="194"/>
      <c r="M36" s="192"/>
      <c r="N36" s="193"/>
      <c r="O36" s="193"/>
      <c r="P36" s="193"/>
      <c r="Q36" s="193"/>
      <c r="R36" s="194"/>
      <c r="S36" s="256"/>
      <c r="T36" s="257"/>
    </row>
    <row r="37" spans="1:20" ht="17.100000000000001" customHeight="1" x14ac:dyDescent="0.2">
      <c r="A37" s="192"/>
      <c r="B37" s="193"/>
      <c r="C37" s="193"/>
      <c r="D37" s="193"/>
      <c r="E37" s="193"/>
      <c r="F37" s="194"/>
      <c r="G37" s="249"/>
      <c r="H37" s="251"/>
      <c r="I37" s="256"/>
      <c r="J37" s="257"/>
      <c r="K37" s="192"/>
      <c r="L37" s="194"/>
      <c r="M37" s="192"/>
      <c r="N37" s="193"/>
      <c r="O37" s="193"/>
      <c r="P37" s="193"/>
      <c r="Q37" s="193"/>
      <c r="R37" s="194"/>
      <c r="S37" s="256"/>
      <c r="T37" s="257"/>
    </row>
    <row r="38" spans="1:20" ht="17.100000000000001" customHeight="1" x14ac:dyDescent="0.2">
      <c r="A38" s="192"/>
      <c r="B38" s="193"/>
      <c r="C38" s="193"/>
      <c r="D38" s="193"/>
      <c r="E38" s="193"/>
      <c r="F38" s="194"/>
      <c r="G38" s="249"/>
      <c r="H38" s="251"/>
      <c r="I38" s="256"/>
      <c r="J38" s="257"/>
      <c r="K38" s="192"/>
      <c r="L38" s="194"/>
      <c r="M38" s="192"/>
      <c r="N38" s="193"/>
      <c r="O38" s="193"/>
      <c r="P38" s="193"/>
      <c r="Q38" s="193"/>
      <c r="R38" s="194"/>
      <c r="S38" s="256"/>
      <c r="T38" s="257"/>
    </row>
    <row r="39" spans="1:20" ht="17.100000000000001" customHeight="1" x14ac:dyDescent="0.2">
      <c r="A39" s="192"/>
      <c r="B39" s="193"/>
      <c r="C39" s="193"/>
      <c r="D39" s="193"/>
      <c r="E39" s="193"/>
      <c r="F39" s="194"/>
      <c r="G39" s="249"/>
      <c r="H39" s="251"/>
      <c r="I39" s="256"/>
      <c r="J39" s="257"/>
      <c r="K39" s="192"/>
      <c r="L39" s="194"/>
      <c r="M39" s="192"/>
      <c r="N39" s="193"/>
      <c r="O39" s="193"/>
      <c r="P39" s="193"/>
      <c r="Q39" s="193"/>
      <c r="R39" s="194"/>
      <c r="S39" s="256"/>
      <c r="T39" s="257"/>
    </row>
    <row r="40" spans="1:20" ht="17.100000000000001" customHeight="1" x14ac:dyDescent="0.2">
      <c r="A40" s="192"/>
      <c r="B40" s="193"/>
      <c r="C40" s="193"/>
      <c r="D40" s="193"/>
      <c r="E40" s="193"/>
      <c r="F40" s="194"/>
      <c r="G40" s="249"/>
      <c r="H40" s="251"/>
      <c r="I40" s="256"/>
      <c r="J40" s="257"/>
      <c r="K40" s="192"/>
      <c r="L40" s="194"/>
      <c r="M40" s="192"/>
      <c r="N40" s="193"/>
      <c r="O40" s="193"/>
      <c r="P40" s="193"/>
      <c r="Q40" s="193"/>
      <c r="R40" s="194"/>
      <c r="S40" s="256"/>
      <c r="T40" s="257"/>
    </row>
    <row r="41" spans="1:20" ht="17.100000000000001" customHeight="1" x14ac:dyDescent="0.2">
      <c r="A41" s="243"/>
      <c r="B41" s="244"/>
      <c r="C41" s="244"/>
      <c r="D41" s="244"/>
      <c r="E41" s="244"/>
      <c r="F41" s="245"/>
      <c r="G41" s="246"/>
      <c r="H41" s="248"/>
      <c r="I41" s="258"/>
      <c r="J41" s="259"/>
      <c r="K41" s="243"/>
      <c r="L41" s="245"/>
      <c r="M41" s="243"/>
      <c r="N41" s="244"/>
      <c r="O41" s="244"/>
      <c r="P41" s="244"/>
      <c r="Q41" s="244"/>
      <c r="R41" s="245"/>
      <c r="S41" s="258"/>
      <c r="T41" s="259"/>
    </row>
    <row r="42" spans="1:20" ht="18" customHeight="1" x14ac:dyDescent="0.2">
      <c r="C42" s="45" t="s">
        <v>100</v>
      </c>
    </row>
    <row r="43" spans="1:20" ht="18" customHeight="1" thickBot="1" x14ac:dyDescent="0.25">
      <c r="B43" s="3" t="s">
        <v>10</v>
      </c>
    </row>
    <row r="44" spans="1:20" ht="15.95" customHeight="1" x14ac:dyDescent="0.2">
      <c r="B44" s="217" t="s">
        <v>11</v>
      </c>
      <c r="C44" s="218"/>
      <c r="D44" s="219" t="s">
        <v>12</v>
      </c>
      <c r="E44" s="219"/>
      <c r="F44" s="219" t="s">
        <v>13</v>
      </c>
      <c r="G44" s="219"/>
      <c r="H44" s="219" t="s">
        <v>14</v>
      </c>
      <c r="I44" s="219"/>
      <c r="J44" s="219" t="s">
        <v>15</v>
      </c>
      <c r="K44" s="219"/>
      <c r="L44" s="219" t="s">
        <v>16</v>
      </c>
      <c r="M44" s="219"/>
      <c r="N44" s="219" t="s">
        <v>17</v>
      </c>
      <c r="O44" s="219"/>
      <c r="P44" s="219" t="s">
        <v>18</v>
      </c>
      <c r="Q44" s="219"/>
      <c r="R44" s="200" t="s">
        <v>19</v>
      </c>
      <c r="S44" s="200"/>
    </row>
    <row r="45" spans="1:20" ht="15.95" customHeight="1" x14ac:dyDescent="0.2">
      <c r="B45" s="201" t="s">
        <v>20</v>
      </c>
      <c r="C45" s="202"/>
      <c r="D45" s="9" t="s">
        <v>21</v>
      </c>
      <c r="E45" s="9" t="s">
        <v>22</v>
      </c>
      <c r="F45" s="9" t="s">
        <v>21</v>
      </c>
      <c r="G45" s="9" t="s">
        <v>22</v>
      </c>
      <c r="H45" s="9" t="s">
        <v>21</v>
      </c>
      <c r="I45" s="9" t="s">
        <v>22</v>
      </c>
      <c r="J45" s="9" t="s">
        <v>21</v>
      </c>
      <c r="K45" s="9" t="s">
        <v>22</v>
      </c>
      <c r="L45" s="9" t="s">
        <v>21</v>
      </c>
      <c r="M45" s="9" t="s">
        <v>22</v>
      </c>
      <c r="N45" s="9" t="s">
        <v>21</v>
      </c>
      <c r="O45" s="9" t="s">
        <v>22</v>
      </c>
      <c r="P45" s="9" t="s">
        <v>21</v>
      </c>
      <c r="Q45" s="9" t="s">
        <v>22</v>
      </c>
      <c r="R45" s="205" t="s">
        <v>23</v>
      </c>
      <c r="S45" s="206"/>
    </row>
    <row r="46" spans="1:20" ht="20.100000000000001" customHeight="1" x14ac:dyDescent="0.2">
      <c r="B46" s="203"/>
      <c r="C46" s="204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207"/>
      <c r="S46" s="208"/>
    </row>
    <row r="47" spans="1:20" ht="39.950000000000003" customHeight="1" x14ac:dyDescent="0.2">
      <c r="B47" s="236" t="s">
        <v>24</v>
      </c>
      <c r="C47" s="237"/>
      <c r="D47" s="238"/>
      <c r="E47" s="239"/>
      <c r="F47" s="238"/>
      <c r="G47" s="239"/>
      <c r="H47" s="238"/>
      <c r="I47" s="239"/>
      <c r="J47" s="238"/>
      <c r="K47" s="239"/>
      <c r="L47" s="238"/>
      <c r="M47" s="239"/>
      <c r="N47" s="238"/>
      <c r="O47" s="239"/>
      <c r="P47" s="238"/>
      <c r="Q47" s="239"/>
      <c r="R47" s="225"/>
      <c r="S47" s="225"/>
    </row>
    <row r="50" spans="1:20" ht="18" customHeight="1" x14ac:dyDescent="0.2">
      <c r="A50" s="3" t="s">
        <v>25</v>
      </c>
    </row>
    <row r="51" spans="1:20" ht="110.1" customHeight="1" x14ac:dyDescent="0.2">
      <c r="A51" s="226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8"/>
    </row>
    <row r="55" spans="1:20" ht="18" customHeight="1" x14ac:dyDescent="0.2">
      <c r="B55" s="3" t="s">
        <v>75</v>
      </c>
    </row>
    <row r="56" spans="1:20" ht="18" customHeight="1" x14ac:dyDescent="0.2">
      <c r="B56" s="11" t="s">
        <v>27</v>
      </c>
      <c r="C56" s="205" t="s">
        <v>28</v>
      </c>
      <c r="D56" s="229"/>
      <c r="E56" s="229"/>
      <c r="F56" s="229"/>
      <c r="G56" s="229"/>
      <c r="H56" s="229"/>
      <c r="I56" s="229"/>
      <c r="J56" s="229"/>
      <c r="K56" s="206"/>
      <c r="L56" s="205" t="s">
        <v>36</v>
      </c>
      <c r="M56" s="229"/>
      <c r="N56" s="229"/>
      <c r="O56" s="206"/>
      <c r="P56" s="205" t="s">
        <v>37</v>
      </c>
      <c r="Q56" s="229"/>
      <c r="R56" s="229"/>
      <c r="S56" s="206"/>
    </row>
    <row r="57" spans="1:20" ht="18" customHeight="1" x14ac:dyDescent="0.2">
      <c r="B57" s="16">
        <v>1</v>
      </c>
      <c r="C57" s="230"/>
      <c r="D57" s="231"/>
      <c r="E57" s="231"/>
      <c r="F57" s="231"/>
      <c r="G57" s="231"/>
      <c r="H57" s="231"/>
      <c r="I57" s="231"/>
      <c r="J57" s="231"/>
      <c r="K57" s="232"/>
      <c r="L57" s="252"/>
      <c r="M57" s="253"/>
      <c r="N57" s="253"/>
      <c r="O57" s="254"/>
      <c r="P57" s="233"/>
      <c r="Q57" s="234"/>
      <c r="R57" s="234"/>
      <c r="S57" s="235"/>
    </row>
    <row r="58" spans="1:20" ht="18" customHeight="1" x14ac:dyDescent="0.2">
      <c r="B58" s="17">
        <v>2</v>
      </c>
      <c r="C58" s="189"/>
      <c r="D58" s="190"/>
      <c r="E58" s="190"/>
      <c r="F58" s="190"/>
      <c r="G58" s="190"/>
      <c r="H58" s="190"/>
      <c r="I58" s="190"/>
      <c r="J58" s="190"/>
      <c r="K58" s="191"/>
      <c r="L58" s="249"/>
      <c r="M58" s="250"/>
      <c r="N58" s="250"/>
      <c r="O58" s="251"/>
      <c r="P58" s="192"/>
      <c r="Q58" s="193"/>
      <c r="R58" s="193"/>
      <c r="S58" s="194"/>
    </row>
    <row r="59" spans="1:20" ht="18" customHeight="1" x14ac:dyDescent="0.2">
      <c r="B59" s="17">
        <v>3</v>
      </c>
      <c r="C59" s="189"/>
      <c r="D59" s="190"/>
      <c r="E59" s="190"/>
      <c r="F59" s="190"/>
      <c r="G59" s="190"/>
      <c r="H59" s="190"/>
      <c r="I59" s="190"/>
      <c r="J59" s="190"/>
      <c r="K59" s="191"/>
      <c r="L59" s="249"/>
      <c r="M59" s="250"/>
      <c r="N59" s="250"/>
      <c r="O59" s="251"/>
      <c r="P59" s="192"/>
      <c r="Q59" s="193"/>
      <c r="R59" s="193"/>
      <c r="S59" s="194"/>
    </row>
    <row r="60" spans="1:20" ht="18" customHeight="1" x14ac:dyDescent="0.2">
      <c r="B60" s="17">
        <v>4</v>
      </c>
      <c r="C60" s="189"/>
      <c r="D60" s="190"/>
      <c r="E60" s="190"/>
      <c r="F60" s="190"/>
      <c r="G60" s="190"/>
      <c r="H60" s="190"/>
      <c r="I60" s="190"/>
      <c r="J60" s="190"/>
      <c r="K60" s="191"/>
      <c r="L60" s="249"/>
      <c r="M60" s="250"/>
      <c r="N60" s="250"/>
      <c r="O60" s="251"/>
      <c r="P60" s="192"/>
      <c r="Q60" s="193"/>
      <c r="R60" s="193"/>
      <c r="S60" s="194"/>
    </row>
    <row r="61" spans="1:20" ht="18" customHeight="1" x14ac:dyDescent="0.2">
      <c r="B61" s="17">
        <v>5</v>
      </c>
      <c r="C61" s="189"/>
      <c r="D61" s="190"/>
      <c r="E61" s="190"/>
      <c r="F61" s="190"/>
      <c r="G61" s="190"/>
      <c r="H61" s="190"/>
      <c r="I61" s="190"/>
      <c r="J61" s="190"/>
      <c r="K61" s="191"/>
      <c r="L61" s="249"/>
      <c r="M61" s="250"/>
      <c r="N61" s="250"/>
      <c r="O61" s="251"/>
      <c r="P61" s="192"/>
      <c r="Q61" s="193"/>
      <c r="R61" s="193"/>
      <c r="S61" s="194"/>
    </row>
    <row r="62" spans="1:20" ht="18" customHeight="1" x14ac:dyDescent="0.2">
      <c r="B62" s="17">
        <v>6</v>
      </c>
      <c r="C62" s="189"/>
      <c r="D62" s="190"/>
      <c r="E62" s="190"/>
      <c r="F62" s="190"/>
      <c r="G62" s="190"/>
      <c r="H62" s="190"/>
      <c r="I62" s="190"/>
      <c r="J62" s="190"/>
      <c r="K62" s="191"/>
      <c r="L62" s="249"/>
      <c r="M62" s="250"/>
      <c r="N62" s="250"/>
      <c r="O62" s="251"/>
      <c r="P62" s="192"/>
      <c r="Q62" s="193"/>
      <c r="R62" s="193"/>
      <c r="S62" s="194"/>
    </row>
    <row r="63" spans="1:20" ht="18" customHeight="1" x14ac:dyDescent="0.2">
      <c r="B63" s="17">
        <v>7</v>
      </c>
      <c r="C63" s="189"/>
      <c r="D63" s="190"/>
      <c r="E63" s="190"/>
      <c r="F63" s="190"/>
      <c r="G63" s="190"/>
      <c r="H63" s="190"/>
      <c r="I63" s="190"/>
      <c r="J63" s="190"/>
      <c r="K63" s="191"/>
      <c r="L63" s="249"/>
      <c r="M63" s="250"/>
      <c r="N63" s="250"/>
      <c r="O63" s="251"/>
      <c r="P63" s="192"/>
      <c r="Q63" s="193"/>
      <c r="R63" s="193"/>
      <c r="S63" s="194"/>
    </row>
    <row r="64" spans="1:20" ht="18" customHeight="1" x14ac:dyDescent="0.2">
      <c r="B64" s="17">
        <v>8</v>
      </c>
      <c r="C64" s="189"/>
      <c r="D64" s="190"/>
      <c r="E64" s="190"/>
      <c r="F64" s="190"/>
      <c r="G64" s="190"/>
      <c r="H64" s="190"/>
      <c r="I64" s="190"/>
      <c r="J64" s="190"/>
      <c r="K64" s="191"/>
      <c r="L64" s="249"/>
      <c r="M64" s="250"/>
      <c r="N64" s="250"/>
      <c r="O64" s="251"/>
      <c r="P64" s="192"/>
      <c r="Q64" s="193"/>
      <c r="R64" s="193"/>
      <c r="S64" s="194"/>
    </row>
    <row r="65" spans="2:19" ht="18" customHeight="1" x14ac:dyDescent="0.2">
      <c r="B65" s="17">
        <v>9</v>
      </c>
      <c r="C65" s="189"/>
      <c r="D65" s="190"/>
      <c r="E65" s="190"/>
      <c r="F65" s="190"/>
      <c r="G65" s="190"/>
      <c r="H65" s="190"/>
      <c r="I65" s="190"/>
      <c r="J65" s="190"/>
      <c r="K65" s="191"/>
      <c r="L65" s="249"/>
      <c r="M65" s="250"/>
      <c r="N65" s="250"/>
      <c r="O65" s="251"/>
      <c r="P65" s="192"/>
      <c r="Q65" s="193"/>
      <c r="R65" s="193"/>
      <c r="S65" s="194"/>
    </row>
    <row r="66" spans="2:19" ht="18" customHeight="1" x14ac:dyDescent="0.2">
      <c r="B66" s="17">
        <v>10</v>
      </c>
      <c r="C66" s="189"/>
      <c r="D66" s="190"/>
      <c r="E66" s="190"/>
      <c r="F66" s="190"/>
      <c r="G66" s="190"/>
      <c r="H66" s="190"/>
      <c r="I66" s="190"/>
      <c r="J66" s="190"/>
      <c r="K66" s="191"/>
      <c r="L66" s="249"/>
      <c r="M66" s="250"/>
      <c r="N66" s="250"/>
      <c r="O66" s="251"/>
      <c r="P66" s="192"/>
      <c r="Q66" s="193"/>
      <c r="R66" s="193"/>
      <c r="S66" s="194"/>
    </row>
    <row r="67" spans="2:19" ht="18" customHeight="1" x14ac:dyDescent="0.2">
      <c r="B67" s="17">
        <v>11</v>
      </c>
      <c r="C67" s="189"/>
      <c r="D67" s="190"/>
      <c r="E67" s="190"/>
      <c r="F67" s="190"/>
      <c r="G67" s="190"/>
      <c r="H67" s="190"/>
      <c r="I67" s="190"/>
      <c r="J67" s="190"/>
      <c r="K67" s="191"/>
      <c r="L67" s="249"/>
      <c r="M67" s="250"/>
      <c r="N67" s="250"/>
      <c r="O67" s="251"/>
      <c r="P67" s="192"/>
      <c r="Q67" s="193"/>
      <c r="R67" s="193"/>
      <c r="S67" s="194"/>
    </row>
    <row r="68" spans="2:19" ht="18" customHeight="1" x14ac:dyDescent="0.2">
      <c r="B68" s="17">
        <v>12</v>
      </c>
      <c r="C68" s="189"/>
      <c r="D68" s="190"/>
      <c r="E68" s="190"/>
      <c r="F68" s="190"/>
      <c r="G68" s="190"/>
      <c r="H68" s="190"/>
      <c r="I68" s="190"/>
      <c r="J68" s="190"/>
      <c r="K68" s="191"/>
      <c r="L68" s="249"/>
      <c r="M68" s="250"/>
      <c r="N68" s="250"/>
      <c r="O68" s="251"/>
      <c r="P68" s="192"/>
      <c r="Q68" s="193"/>
      <c r="R68" s="193"/>
      <c r="S68" s="194"/>
    </row>
    <row r="69" spans="2:19" ht="18" customHeight="1" x14ac:dyDescent="0.2">
      <c r="B69" s="17">
        <v>13</v>
      </c>
      <c r="C69" s="189"/>
      <c r="D69" s="190"/>
      <c r="E69" s="190"/>
      <c r="F69" s="190"/>
      <c r="G69" s="190"/>
      <c r="H69" s="190"/>
      <c r="I69" s="190"/>
      <c r="J69" s="190"/>
      <c r="K69" s="191"/>
      <c r="L69" s="249"/>
      <c r="M69" s="250"/>
      <c r="N69" s="250"/>
      <c r="O69" s="251"/>
      <c r="P69" s="192"/>
      <c r="Q69" s="193"/>
      <c r="R69" s="193"/>
      <c r="S69" s="194"/>
    </row>
    <row r="70" spans="2:19" ht="18" customHeight="1" x14ac:dyDescent="0.2">
      <c r="B70" s="17">
        <v>14</v>
      </c>
      <c r="C70" s="189"/>
      <c r="D70" s="190"/>
      <c r="E70" s="190"/>
      <c r="F70" s="190"/>
      <c r="G70" s="190"/>
      <c r="H70" s="190"/>
      <c r="I70" s="190"/>
      <c r="J70" s="190"/>
      <c r="K70" s="191"/>
      <c r="L70" s="249"/>
      <c r="M70" s="250"/>
      <c r="N70" s="250"/>
      <c r="O70" s="251"/>
      <c r="P70" s="192"/>
      <c r="Q70" s="193"/>
      <c r="R70" s="193"/>
      <c r="S70" s="194"/>
    </row>
    <row r="71" spans="2:19" ht="18" customHeight="1" x14ac:dyDescent="0.2">
      <c r="B71" s="17">
        <v>15</v>
      </c>
      <c r="C71" s="189"/>
      <c r="D71" s="190"/>
      <c r="E71" s="190"/>
      <c r="F71" s="190"/>
      <c r="G71" s="190"/>
      <c r="H71" s="190"/>
      <c r="I71" s="190"/>
      <c r="J71" s="190"/>
      <c r="K71" s="191"/>
      <c r="L71" s="249"/>
      <c r="M71" s="250"/>
      <c r="N71" s="250"/>
      <c r="O71" s="251"/>
      <c r="P71" s="192"/>
      <c r="Q71" s="193"/>
      <c r="R71" s="193"/>
      <c r="S71" s="194"/>
    </row>
    <row r="72" spans="2:19" ht="18" customHeight="1" x14ac:dyDescent="0.2">
      <c r="B72" s="17">
        <v>16</v>
      </c>
      <c r="C72" s="189"/>
      <c r="D72" s="190"/>
      <c r="E72" s="190"/>
      <c r="F72" s="190"/>
      <c r="G72" s="190"/>
      <c r="H72" s="190"/>
      <c r="I72" s="190"/>
      <c r="J72" s="190"/>
      <c r="K72" s="191"/>
      <c r="L72" s="249"/>
      <c r="M72" s="250"/>
      <c r="N72" s="250"/>
      <c r="O72" s="251"/>
      <c r="P72" s="192"/>
      <c r="Q72" s="193"/>
      <c r="R72" s="193"/>
      <c r="S72" s="194"/>
    </row>
    <row r="73" spans="2:19" ht="18" customHeight="1" x14ac:dyDescent="0.2">
      <c r="B73" s="17">
        <v>17</v>
      </c>
      <c r="C73" s="189"/>
      <c r="D73" s="190"/>
      <c r="E73" s="190"/>
      <c r="F73" s="190"/>
      <c r="G73" s="190"/>
      <c r="H73" s="190"/>
      <c r="I73" s="190"/>
      <c r="J73" s="190"/>
      <c r="K73" s="191"/>
      <c r="L73" s="249"/>
      <c r="M73" s="250"/>
      <c r="N73" s="250"/>
      <c r="O73" s="251"/>
      <c r="P73" s="192"/>
      <c r="Q73" s="193"/>
      <c r="R73" s="193"/>
      <c r="S73" s="194"/>
    </row>
    <row r="74" spans="2:19" ht="18" customHeight="1" x14ac:dyDescent="0.2">
      <c r="B74" s="17">
        <v>18</v>
      </c>
      <c r="C74" s="189"/>
      <c r="D74" s="190"/>
      <c r="E74" s="190"/>
      <c r="F74" s="190"/>
      <c r="G74" s="190"/>
      <c r="H74" s="190"/>
      <c r="I74" s="190"/>
      <c r="J74" s="190"/>
      <c r="K74" s="191"/>
      <c r="L74" s="249"/>
      <c r="M74" s="250"/>
      <c r="N74" s="250"/>
      <c r="O74" s="251"/>
      <c r="P74" s="192"/>
      <c r="Q74" s="193"/>
      <c r="R74" s="193"/>
      <c r="S74" s="194"/>
    </row>
    <row r="75" spans="2:19" ht="18" customHeight="1" x14ac:dyDescent="0.2">
      <c r="B75" s="17">
        <v>19</v>
      </c>
      <c r="C75" s="189"/>
      <c r="D75" s="190"/>
      <c r="E75" s="190"/>
      <c r="F75" s="190"/>
      <c r="G75" s="190"/>
      <c r="H75" s="190"/>
      <c r="I75" s="190"/>
      <c r="J75" s="190"/>
      <c r="K75" s="191"/>
      <c r="L75" s="249"/>
      <c r="M75" s="250"/>
      <c r="N75" s="250"/>
      <c r="O75" s="251"/>
      <c r="P75" s="192"/>
      <c r="Q75" s="193"/>
      <c r="R75" s="193"/>
      <c r="S75" s="194"/>
    </row>
    <row r="76" spans="2:19" ht="18" customHeight="1" x14ac:dyDescent="0.2">
      <c r="B76" s="18">
        <v>20</v>
      </c>
      <c r="C76" s="240"/>
      <c r="D76" s="241"/>
      <c r="E76" s="241"/>
      <c r="F76" s="241"/>
      <c r="G76" s="241"/>
      <c r="H76" s="241"/>
      <c r="I76" s="241"/>
      <c r="J76" s="241"/>
      <c r="K76" s="242"/>
      <c r="L76" s="246"/>
      <c r="M76" s="247"/>
      <c r="N76" s="247"/>
      <c r="O76" s="248"/>
      <c r="P76" s="243"/>
      <c r="Q76" s="244"/>
      <c r="R76" s="244"/>
      <c r="S76" s="245"/>
    </row>
    <row r="77" spans="2:19" ht="18" customHeight="1" x14ac:dyDescent="0.2">
      <c r="C77" s="45" t="s">
        <v>101</v>
      </c>
    </row>
  </sheetData>
  <sheetProtection algorithmName="SHA-512" hashValue="rKnhz2tWyUIjMTWZEE/WAC4VRQzmh2a9JSTFshgrmjE0n5k6qZzU34CEHYvGy7x5+xq5mqx3Xf0xQR1QpzS6Eg==" saltValue="6KvaLSkyDTCkC2CiYh4qRQ==" spinCount="100000" sheet="1" objects="1" scenarios="1"/>
  <mergeCells count="174">
    <mergeCell ref="P11:T11"/>
    <mergeCell ref="A32:F32"/>
    <mergeCell ref="A33:F33"/>
    <mergeCell ref="A34:F34"/>
    <mergeCell ref="I31:J31"/>
    <mergeCell ref="K31:L31"/>
    <mergeCell ref="S33:T33"/>
    <mergeCell ref="A41:F41"/>
    <mergeCell ref="M29:R29"/>
    <mergeCell ref="M30:R30"/>
    <mergeCell ref="M31:R31"/>
    <mergeCell ref="M32:R32"/>
    <mergeCell ref="M33:R33"/>
    <mergeCell ref="M34:R34"/>
    <mergeCell ref="M35:R35"/>
    <mergeCell ref="M36:R36"/>
    <mergeCell ref="M37:R37"/>
    <mergeCell ref="M38:R38"/>
    <mergeCell ref="M39:R39"/>
    <mergeCell ref="M40:R40"/>
    <mergeCell ref="M41:R41"/>
    <mergeCell ref="A35:F35"/>
    <mergeCell ref="A36:F36"/>
    <mergeCell ref="A37:F37"/>
    <mergeCell ref="A38:F38"/>
    <mergeCell ref="A39:F39"/>
    <mergeCell ref="A40:F40"/>
    <mergeCell ref="A31:F31"/>
    <mergeCell ref="D1:T1"/>
    <mergeCell ref="S29:T29"/>
    <mergeCell ref="G30:H30"/>
    <mergeCell ref="I30:J30"/>
    <mergeCell ref="K30:L30"/>
    <mergeCell ref="S30:T30"/>
    <mergeCell ref="G29:H29"/>
    <mergeCell ref="I29:J29"/>
    <mergeCell ref="K29:L29"/>
    <mergeCell ref="E9:K9"/>
    <mergeCell ref="P9:T9"/>
    <mergeCell ref="P12:T12"/>
    <mergeCell ref="E10:F10"/>
    <mergeCell ref="H10:I10"/>
    <mergeCell ref="P10:T10"/>
    <mergeCell ref="E17:L17"/>
    <mergeCell ref="P17:S17"/>
    <mergeCell ref="E23:R23"/>
    <mergeCell ref="A29:F29"/>
    <mergeCell ref="A30:F30"/>
    <mergeCell ref="S35:T35"/>
    <mergeCell ref="G36:H36"/>
    <mergeCell ref="I36:J36"/>
    <mergeCell ref="K36:L36"/>
    <mergeCell ref="S36:T36"/>
    <mergeCell ref="G35:H35"/>
    <mergeCell ref="I35:J35"/>
    <mergeCell ref="K35:L35"/>
    <mergeCell ref="G34:H34"/>
    <mergeCell ref="I34:J34"/>
    <mergeCell ref="K34:L34"/>
    <mergeCell ref="S34:T34"/>
    <mergeCell ref="G33:H33"/>
    <mergeCell ref="I33:J33"/>
    <mergeCell ref="K33:L33"/>
    <mergeCell ref="S31:T31"/>
    <mergeCell ref="G32:H32"/>
    <mergeCell ref="I32:J32"/>
    <mergeCell ref="K32:L32"/>
    <mergeCell ref="S32:T32"/>
    <mergeCell ref="G31:H31"/>
    <mergeCell ref="S37:T37"/>
    <mergeCell ref="G37:H37"/>
    <mergeCell ref="I37:J37"/>
    <mergeCell ref="K37:L37"/>
    <mergeCell ref="S38:T38"/>
    <mergeCell ref="G39:H39"/>
    <mergeCell ref="I39:J39"/>
    <mergeCell ref="K39:L39"/>
    <mergeCell ref="S39:T39"/>
    <mergeCell ref="G38:H38"/>
    <mergeCell ref="I38:J38"/>
    <mergeCell ref="K38:L38"/>
    <mergeCell ref="S40:T40"/>
    <mergeCell ref="G41:H41"/>
    <mergeCell ref="I41:J41"/>
    <mergeCell ref="K41:L41"/>
    <mergeCell ref="S41:T41"/>
    <mergeCell ref="G40:H40"/>
    <mergeCell ref="I40:J40"/>
    <mergeCell ref="K40:L40"/>
    <mergeCell ref="R44:S44"/>
    <mergeCell ref="H44:I44"/>
    <mergeCell ref="B45:C46"/>
    <mergeCell ref="R45:S45"/>
    <mergeCell ref="R46:S46"/>
    <mergeCell ref="J44:K44"/>
    <mergeCell ref="L44:M44"/>
    <mergeCell ref="N44:O44"/>
    <mergeCell ref="P44:Q44"/>
    <mergeCell ref="B44:C44"/>
    <mergeCell ref="D44:E44"/>
    <mergeCell ref="F44:G44"/>
    <mergeCell ref="C57:K57"/>
    <mergeCell ref="L57:O57"/>
    <mergeCell ref="P57:S57"/>
    <mergeCell ref="A51:T51"/>
    <mergeCell ref="C56:K56"/>
    <mergeCell ref="L56:O56"/>
    <mergeCell ref="P56:S56"/>
    <mergeCell ref="D47:E47"/>
    <mergeCell ref="F47:G47"/>
    <mergeCell ref="H47:I47"/>
    <mergeCell ref="R47:S47"/>
    <mergeCell ref="J47:K47"/>
    <mergeCell ref="L47:M47"/>
    <mergeCell ref="N47:O47"/>
    <mergeCell ref="P47:Q47"/>
    <mergeCell ref="B47:C47"/>
    <mergeCell ref="C60:K60"/>
    <mergeCell ref="L60:O60"/>
    <mergeCell ref="P60:S60"/>
    <mergeCell ref="C61:K61"/>
    <mergeCell ref="L61:O61"/>
    <mergeCell ref="P61:S61"/>
    <mergeCell ref="C58:K58"/>
    <mergeCell ref="L58:O58"/>
    <mergeCell ref="P58:S58"/>
    <mergeCell ref="C59:K59"/>
    <mergeCell ref="L59:O59"/>
    <mergeCell ref="P59:S59"/>
    <mergeCell ref="C64:K64"/>
    <mergeCell ref="L64:O64"/>
    <mergeCell ref="P64:S64"/>
    <mergeCell ref="C65:K65"/>
    <mergeCell ref="L65:O65"/>
    <mergeCell ref="P65:S65"/>
    <mergeCell ref="C62:K62"/>
    <mergeCell ref="L62:O62"/>
    <mergeCell ref="P62:S62"/>
    <mergeCell ref="C63:K63"/>
    <mergeCell ref="L63:O63"/>
    <mergeCell ref="P63:S63"/>
    <mergeCell ref="C68:K68"/>
    <mergeCell ref="L68:O68"/>
    <mergeCell ref="P68:S68"/>
    <mergeCell ref="C69:K69"/>
    <mergeCell ref="L69:O69"/>
    <mergeCell ref="P69:S69"/>
    <mergeCell ref="C66:K66"/>
    <mergeCell ref="L66:O66"/>
    <mergeCell ref="P66:S66"/>
    <mergeCell ref="C67:K67"/>
    <mergeCell ref="L67:O67"/>
    <mergeCell ref="P67:S67"/>
    <mergeCell ref="C72:K72"/>
    <mergeCell ref="L72:O72"/>
    <mergeCell ref="P72:S72"/>
    <mergeCell ref="C73:K73"/>
    <mergeCell ref="L73:O73"/>
    <mergeCell ref="P73:S73"/>
    <mergeCell ref="C70:K70"/>
    <mergeCell ref="L70:O70"/>
    <mergeCell ref="P70:S70"/>
    <mergeCell ref="C71:K71"/>
    <mergeCell ref="L71:O71"/>
    <mergeCell ref="P71:S71"/>
    <mergeCell ref="C76:K76"/>
    <mergeCell ref="L76:O76"/>
    <mergeCell ref="P76:S76"/>
    <mergeCell ref="C74:K74"/>
    <mergeCell ref="L74:O74"/>
    <mergeCell ref="P74:S74"/>
    <mergeCell ref="C75:K75"/>
    <mergeCell ref="L75:O75"/>
    <mergeCell ref="P75:S75"/>
  </mergeCells>
  <phoneticPr fontId="2" type="noConversion"/>
  <printOptions horizontalCentered="1"/>
  <pageMargins left="0.19685039370078741" right="0.19685039370078741" top="0.78740157480314965" bottom="0.59055118110236227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2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7" r:id="rId4" name="Group Box 15">
              <controlPr defaultSize="0" autoFill="0" autoPict="0">
                <anchor moveWithCells="1">
                  <from>
                    <xdr:col>2</xdr:col>
                    <xdr:colOff>142875</xdr:colOff>
                    <xdr:row>2</xdr:row>
                    <xdr:rowOff>123825</xdr:rowOff>
                  </from>
                  <to>
                    <xdr:col>17</xdr:col>
                    <xdr:colOff>161925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5" name="Check Box 16">
              <controlPr defaultSize="0" autoFill="0" autoLine="0" autoPict="0">
                <anchor moveWithCells="1">
                  <from>
                    <xdr:col>2</xdr:col>
                    <xdr:colOff>228600</xdr:colOff>
                    <xdr:row>3</xdr:row>
                    <xdr:rowOff>57150</xdr:rowOff>
                  </from>
                  <to>
                    <xdr:col>5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6" name="Check Box 17">
              <controlPr defaultSize="0" autoFill="0" autoLine="0" autoPict="0">
                <anchor moveWithCells="1">
                  <from>
                    <xdr:col>5</xdr:col>
                    <xdr:colOff>228600</xdr:colOff>
                    <xdr:row>3</xdr:row>
                    <xdr:rowOff>57150</xdr:rowOff>
                  </from>
                  <to>
                    <xdr:col>8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7" name="Check Box 18">
              <controlPr defaultSize="0" autoFill="0" autoLine="0" autoPict="0">
                <anchor moveWithCells="1">
                  <from>
                    <xdr:col>8</xdr:col>
                    <xdr:colOff>219075</xdr:colOff>
                    <xdr:row>3</xdr:row>
                    <xdr:rowOff>57150</xdr:rowOff>
                  </from>
                  <to>
                    <xdr:col>11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8" name="Check Box 19">
              <controlPr defaultSize="0" autoFill="0" autoLine="0" autoPict="0">
                <anchor moveWithCells="1">
                  <from>
                    <xdr:col>11</xdr:col>
                    <xdr:colOff>219075</xdr:colOff>
                    <xdr:row>3</xdr:row>
                    <xdr:rowOff>57150</xdr:rowOff>
                  </from>
                  <to>
                    <xdr:col>14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9" name="Check Box 20">
              <controlPr defaultSize="0" autoFill="0" autoLine="0" autoPict="0">
                <anchor moveWithCells="1">
                  <from>
                    <xdr:col>14</xdr:col>
                    <xdr:colOff>209550</xdr:colOff>
                    <xdr:row>3</xdr:row>
                    <xdr:rowOff>57150</xdr:rowOff>
                  </from>
                  <to>
                    <xdr:col>17</xdr:col>
                    <xdr:colOff>133350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0" name="Check Box 21">
              <controlPr defaultSize="0" autoFill="0" autoLine="0" autoPict="0">
                <anchor moveWithCells="1">
                  <from>
                    <xdr:col>8</xdr:col>
                    <xdr:colOff>219075</xdr:colOff>
                    <xdr:row>4</xdr:row>
                    <xdr:rowOff>171450</xdr:rowOff>
                  </from>
                  <to>
                    <xdr:col>11</xdr:col>
                    <xdr:colOff>142875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1" name="Group Box 22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18</xdr:row>
                    <xdr:rowOff>209550</xdr:rowOff>
                  </from>
                  <to>
                    <xdr:col>19</xdr:col>
                    <xdr:colOff>66675</xdr:colOff>
                    <xdr:row>23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12" name="Option Button 23">
              <controlPr defaultSize="0" autoFill="0" autoLine="0" autoPict="0">
                <anchor moveWithCells="1">
                  <from>
                    <xdr:col>1</xdr:col>
                    <xdr:colOff>152400</xdr:colOff>
                    <xdr:row>19</xdr:row>
                    <xdr:rowOff>114300</xdr:rowOff>
                  </from>
                  <to>
                    <xdr:col>8</xdr:col>
                    <xdr:colOff>114300</xdr:colOff>
                    <xdr:row>20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3" name="Option Button 24">
              <controlPr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114300</xdr:rowOff>
                  </from>
                  <to>
                    <xdr:col>8</xdr:col>
                    <xdr:colOff>114300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14" name="Option Button 25">
              <controlPr defaultSize="0" autoFill="0" autoLine="0" autoPict="0">
                <anchor moveWithCells="1">
                  <from>
                    <xdr:col>1</xdr:col>
                    <xdr:colOff>152400</xdr:colOff>
                    <xdr:row>22</xdr:row>
                    <xdr:rowOff>9525</xdr:rowOff>
                  </from>
                  <to>
                    <xdr:col>3</xdr:col>
                    <xdr:colOff>247650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15" name="Option Button 26">
              <controlPr defaultSize="0" autoFill="0" autoLine="0" autoPict="0">
                <anchor moveWithCells="1">
                  <from>
                    <xdr:col>11</xdr:col>
                    <xdr:colOff>9525</xdr:colOff>
                    <xdr:row>19</xdr:row>
                    <xdr:rowOff>123825</xdr:rowOff>
                  </from>
                  <to>
                    <xdr:col>17</xdr:col>
                    <xdr:colOff>285750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16" name="Option Button 27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123825</xdr:rowOff>
                  </from>
                  <to>
                    <xdr:col>17</xdr:col>
                    <xdr:colOff>285750</xdr:colOff>
                    <xdr:row>21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7"/>
  <dimension ref="A1:AA58"/>
  <sheetViews>
    <sheetView showGridLines="0" view="pageLayout" zoomScaleNormal="100" workbookViewId="0">
      <selection activeCell="AG12" sqref="AG12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43</v>
      </c>
      <c r="B1" s="5"/>
      <c r="C1" s="5"/>
      <c r="D1" s="195" t="s">
        <v>78</v>
      </c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6"/>
    </row>
    <row r="4" spans="1:27" ht="18" customHeight="1" x14ac:dyDescent="0.2">
      <c r="A4" s="3" t="s">
        <v>0</v>
      </c>
    </row>
    <row r="5" spans="1:27" ht="18" customHeight="1" x14ac:dyDescent="0.25">
      <c r="A5" s="24"/>
      <c r="B5" s="25"/>
      <c r="C5" s="26" t="s">
        <v>31</v>
      </c>
      <c r="D5" s="25"/>
      <c r="E5" s="220"/>
      <c r="F5" s="220"/>
      <c r="G5" s="220"/>
      <c r="H5" s="220"/>
      <c r="I5" s="220"/>
      <c r="J5" s="220"/>
      <c r="K5" s="220"/>
      <c r="L5" s="25"/>
      <c r="M5" s="25"/>
      <c r="N5" s="25"/>
      <c r="O5" s="27" t="s">
        <v>74</v>
      </c>
      <c r="P5" s="221"/>
      <c r="Q5" s="221"/>
      <c r="R5" s="221"/>
      <c r="S5" s="221"/>
      <c r="T5" s="222"/>
      <c r="U5" s="6"/>
      <c r="W5" s="13"/>
      <c r="X5" s="13"/>
      <c r="Y5" s="13"/>
      <c r="Z5" s="13"/>
      <c r="AA5" s="13"/>
    </row>
    <row r="6" spans="1:27" ht="18" customHeight="1" x14ac:dyDescent="0.2">
      <c r="A6" s="28"/>
      <c r="B6" s="29"/>
      <c r="C6" s="7" t="s">
        <v>5</v>
      </c>
      <c r="D6" s="7" t="s">
        <v>6</v>
      </c>
      <c r="E6" s="197"/>
      <c r="F6" s="197"/>
      <c r="G6" s="7" t="s">
        <v>7</v>
      </c>
      <c r="H6" s="197"/>
      <c r="I6" s="197"/>
      <c r="J6" s="29"/>
      <c r="K6" s="29"/>
      <c r="L6" s="29"/>
      <c r="M6" s="29"/>
      <c r="N6" s="29"/>
      <c r="O6" s="30" t="s">
        <v>73</v>
      </c>
      <c r="P6" s="198"/>
      <c r="Q6" s="198"/>
      <c r="R6" s="198"/>
      <c r="S6" s="198"/>
      <c r="T6" s="199"/>
      <c r="U6" s="6"/>
    </row>
    <row r="7" spans="1:27" ht="18" customHeight="1" x14ac:dyDescent="0.2">
      <c r="A7" s="28"/>
      <c r="B7" s="29"/>
      <c r="C7" s="7" t="s">
        <v>8</v>
      </c>
      <c r="D7" s="7" t="s">
        <v>6</v>
      </c>
      <c r="E7" s="78"/>
      <c r="F7" s="7" t="s">
        <v>7</v>
      </c>
      <c r="G7" s="78"/>
      <c r="H7" s="79" t="s">
        <v>9</v>
      </c>
      <c r="I7" s="80"/>
      <c r="J7" s="29"/>
      <c r="K7" s="29"/>
      <c r="L7" s="29"/>
      <c r="M7" s="29"/>
      <c r="N7" s="30"/>
      <c r="O7" s="30" t="s">
        <v>168</v>
      </c>
      <c r="P7" s="198"/>
      <c r="Q7" s="198"/>
      <c r="R7" s="198"/>
      <c r="S7" s="198"/>
      <c r="T7" s="199"/>
      <c r="U7" s="6"/>
    </row>
    <row r="8" spans="1:27" ht="18" customHeight="1" x14ac:dyDescent="0.2">
      <c r="A8" s="74"/>
      <c r="B8" s="31"/>
      <c r="C8" s="75"/>
      <c r="D8" s="75"/>
      <c r="E8" s="76"/>
      <c r="F8" s="75"/>
      <c r="G8" s="76"/>
      <c r="H8" s="77"/>
      <c r="I8" s="8"/>
      <c r="J8" s="31"/>
      <c r="K8" s="31"/>
      <c r="L8" s="31"/>
      <c r="M8" s="31"/>
      <c r="N8" s="32"/>
      <c r="O8" s="32" t="s">
        <v>108</v>
      </c>
      <c r="P8" s="209"/>
      <c r="Q8" s="209"/>
      <c r="R8" s="209"/>
      <c r="S8" s="209"/>
      <c r="T8" s="210"/>
      <c r="U8" s="6"/>
    </row>
    <row r="9" spans="1:27" ht="18" customHeight="1" x14ac:dyDescent="0.2">
      <c r="C9" s="45" t="s">
        <v>173</v>
      </c>
    </row>
    <row r="12" spans="1:27" ht="21.95" customHeight="1" x14ac:dyDescent="0.2">
      <c r="A12" s="21"/>
      <c r="B12" s="21" t="s">
        <v>70</v>
      </c>
      <c r="D12" s="6"/>
      <c r="E12" s="20"/>
      <c r="F12" s="20"/>
      <c r="G12" s="20"/>
      <c r="H12" s="20"/>
      <c r="I12" s="20"/>
      <c r="J12" s="20"/>
      <c r="K12" s="20"/>
      <c r="L12" s="20"/>
    </row>
    <row r="13" spans="1:27" s="33" customFormat="1" ht="18" customHeight="1" x14ac:dyDescent="0.2">
      <c r="B13" s="34"/>
      <c r="D13" s="35" t="s">
        <v>2</v>
      </c>
      <c r="E13" s="211"/>
      <c r="F13" s="212"/>
      <c r="G13" s="212"/>
      <c r="H13" s="212"/>
      <c r="I13" s="212"/>
      <c r="J13" s="212"/>
      <c r="K13" s="212"/>
      <c r="L13" s="213"/>
      <c r="N13" s="34"/>
      <c r="O13" s="35" t="s">
        <v>1</v>
      </c>
      <c r="P13" s="211"/>
      <c r="Q13" s="212"/>
      <c r="R13" s="212"/>
      <c r="S13" s="213"/>
    </row>
    <row r="19" spans="2:19" ht="18" customHeight="1" x14ac:dyDescent="0.2">
      <c r="E19" s="214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6"/>
    </row>
    <row r="21" spans="2:19" ht="18" customHeight="1" x14ac:dyDescent="0.2">
      <c r="C21" s="22" t="s">
        <v>140</v>
      </c>
    </row>
    <row r="22" spans="2:19" ht="18" customHeight="1" x14ac:dyDescent="0.2">
      <c r="C22" s="22" t="s">
        <v>102</v>
      </c>
    </row>
    <row r="25" spans="2:19" ht="18" customHeight="1" thickBot="1" x14ac:dyDescent="0.25">
      <c r="B25" s="3" t="s">
        <v>10</v>
      </c>
    </row>
    <row r="26" spans="2:19" ht="15.95" customHeight="1" x14ac:dyDescent="0.2">
      <c r="B26" s="217" t="s">
        <v>11</v>
      </c>
      <c r="C26" s="218"/>
      <c r="D26" s="219" t="s">
        <v>12</v>
      </c>
      <c r="E26" s="219"/>
      <c r="F26" s="219" t="s">
        <v>13</v>
      </c>
      <c r="G26" s="219"/>
      <c r="H26" s="219" t="s">
        <v>14</v>
      </c>
      <c r="I26" s="219"/>
      <c r="J26" s="219" t="s">
        <v>15</v>
      </c>
      <c r="K26" s="219"/>
      <c r="L26" s="219" t="s">
        <v>16</v>
      </c>
      <c r="M26" s="219"/>
      <c r="N26" s="219" t="s">
        <v>17</v>
      </c>
      <c r="O26" s="219"/>
      <c r="P26" s="219" t="s">
        <v>18</v>
      </c>
      <c r="Q26" s="219"/>
      <c r="R26" s="200" t="s">
        <v>19</v>
      </c>
      <c r="S26" s="200"/>
    </row>
    <row r="27" spans="2:19" ht="15.95" customHeight="1" x14ac:dyDescent="0.2">
      <c r="B27" s="201" t="s">
        <v>20</v>
      </c>
      <c r="C27" s="202"/>
      <c r="D27" s="9" t="s">
        <v>21</v>
      </c>
      <c r="E27" s="9" t="s">
        <v>22</v>
      </c>
      <c r="F27" s="9" t="s">
        <v>21</v>
      </c>
      <c r="G27" s="9" t="s">
        <v>22</v>
      </c>
      <c r="H27" s="9" t="s">
        <v>21</v>
      </c>
      <c r="I27" s="9" t="s">
        <v>22</v>
      </c>
      <c r="J27" s="9" t="s">
        <v>21</v>
      </c>
      <c r="K27" s="9" t="s">
        <v>22</v>
      </c>
      <c r="L27" s="9" t="s">
        <v>21</v>
      </c>
      <c r="M27" s="9" t="s">
        <v>22</v>
      </c>
      <c r="N27" s="9" t="s">
        <v>21</v>
      </c>
      <c r="O27" s="9" t="s">
        <v>22</v>
      </c>
      <c r="P27" s="9" t="s">
        <v>21</v>
      </c>
      <c r="Q27" s="9" t="s">
        <v>22</v>
      </c>
      <c r="R27" s="205" t="s">
        <v>23</v>
      </c>
      <c r="S27" s="206"/>
    </row>
    <row r="28" spans="2:19" ht="20.100000000000001" customHeight="1" x14ac:dyDescent="0.2">
      <c r="B28" s="267"/>
      <c r="C28" s="268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207"/>
      <c r="S28" s="208"/>
    </row>
    <row r="29" spans="2:19" ht="39.950000000000003" customHeight="1" x14ac:dyDescent="0.2">
      <c r="B29" s="236" t="s">
        <v>24</v>
      </c>
      <c r="C29" s="237"/>
      <c r="D29" s="238"/>
      <c r="E29" s="239"/>
      <c r="F29" s="238"/>
      <c r="G29" s="239"/>
      <c r="H29" s="238"/>
      <c r="I29" s="239"/>
      <c r="J29" s="238"/>
      <c r="K29" s="239"/>
      <c r="L29" s="238"/>
      <c r="M29" s="239"/>
      <c r="N29" s="238"/>
      <c r="O29" s="239"/>
      <c r="P29" s="238"/>
      <c r="Q29" s="239"/>
      <c r="R29" s="225"/>
      <c r="S29" s="225"/>
    </row>
    <row r="33" spans="1:20" ht="18" customHeight="1" x14ac:dyDescent="0.2">
      <c r="A33" s="3" t="s">
        <v>25</v>
      </c>
    </row>
    <row r="34" spans="1:20" ht="110.1" customHeight="1" x14ac:dyDescent="0.2">
      <c r="A34" s="226"/>
      <c r="B34" s="227"/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8"/>
    </row>
    <row r="37" spans="1:20" ht="18" customHeight="1" x14ac:dyDescent="0.2">
      <c r="A37" s="3" t="s">
        <v>26</v>
      </c>
    </row>
    <row r="38" spans="1:20" ht="18" customHeight="1" x14ac:dyDescent="0.2">
      <c r="A38" s="11" t="s">
        <v>27</v>
      </c>
      <c r="B38" s="205" t="s">
        <v>28</v>
      </c>
      <c r="C38" s="229"/>
      <c r="D38" s="229"/>
      <c r="E38" s="229"/>
      <c r="F38" s="229"/>
      <c r="G38" s="206"/>
      <c r="H38" s="205" t="s">
        <v>36</v>
      </c>
      <c r="I38" s="229"/>
      <c r="J38" s="206"/>
      <c r="K38" s="11" t="s">
        <v>27</v>
      </c>
      <c r="L38" s="205" t="s">
        <v>28</v>
      </c>
      <c r="M38" s="229"/>
      <c r="N38" s="229"/>
      <c r="O38" s="229"/>
      <c r="P38" s="229"/>
      <c r="Q38" s="206"/>
      <c r="R38" s="205" t="s">
        <v>36</v>
      </c>
      <c r="S38" s="229"/>
      <c r="T38" s="206"/>
    </row>
    <row r="39" spans="1:20" ht="18" customHeight="1" x14ac:dyDescent="0.2">
      <c r="A39" s="16">
        <v>1</v>
      </c>
      <c r="B39" s="230"/>
      <c r="C39" s="231"/>
      <c r="D39" s="231"/>
      <c r="E39" s="231"/>
      <c r="F39" s="231"/>
      <c r="G39" s="232"/>
      <c r="H39" s="252"/>
      <c r="I39" s="253"/>
      <c r="J39" s="254"/>
      <c r="K39" s="16">
        <v>21</v>
      </c>
      <c r="L39" s="230"/>
      <c r="M39" s="231"/>
      <c r="N39" s="231"/>
      <c r="O39" s="231"/>
      <c r="P39" s="231"/>
      <c r="Q39" s="232"/>
      <c r="R39" s="252"/>
      <c r="S39" s="253"/>
      <c r="T39" s="254"/>
    </row>
    <row r="40" spans="1:20" ht="18" customHeight="1" x14ac:dyDescent="0.2">
      <c r="A40" s="17">
        <v>2</v>
      </c>
      <c r="B40" s="189"/>
      <c r="C40" s="190"/>
      <c r="D40" s="190"/>
      <c r="E40" s="190"/>
      <c r="F40" s="190"/>
      <c r="G40" s="191"/>
      <c r="H40" s="249"/>
      <c r="I40" s="250"/>
      <c r="J40" s="251"/>
      <c r="K40" s="17">
        <v>22</v>
      </c>
      <c r="L40" s="189"/>
      <c r="M40" s="190"/>
      <c r="N40" s="190"/>
      <c r="O40" s="190"/>
      <c r="P40" s="190"/>
      <c r="Q40" s="191"/>
      <c r="R40" s="249"/>
      <c r="S40" s="250"/>
      <c r="T40" s="251"/>
    </row>
    <row r="41" spans="1:20" ht="18" customHeight="1" x14ac:dyDescent="0.2">
      <c r="A41" s="17">
        <v>3</v>
      </c>
      <c r="B41" s="189"/>
      <c r="C41" s="190"/>
      <c r="D41" s="190"/>
      <c r="E41" s="190"/>
      <c r="F41" s="190"/>
      <c r="G41" s="191"/>
      <c r="H41" s="249"/>
      <c r="I41" s="250"/>
      <c r="J41" s="251"/>
      <c r="K41" s="17">
        <v>23</v>
      </c>
      <c r="L41" s="189"/>
      <c r="M41" s="190"/>
      <c r="N41" s="190"/>
      <c r="O41" s="190"/>
      <c r="P41" s="190"/>
      <c r="Q41" s="191"/>
      <c r="R41" s="249"/>
      <c r="S41" s="250"/>
      <c r="T41" s="251"/>
    </row>
    <row r="42" spans="1:20" ht="18" customHeight="1" x14ac:dyDescent="0.2">
      <c r="A42" s="17">
        <v>4</v>
      </c>
      <c r="B42" s="189"/>
      <c r="C42" s="190"/>
      <c r="D42" s="190"/>
      <c r="E42" s="190"/>
      <c r="F42" s="190"/>
      <c r="G42" s="191"/>
      <c r="H42" s="249"/>
      <c r="I42" s="250"/>
      <c r="J42" s="251"/>
      <c r="K42" s="17">
        <v>24</v>
      </c>
      <c r="L42" s="189"/>
      <c r="M42" s="190"/>
      <c r="N42" s="190"/>
      <c r="O42" s="190"/>
      <c r="P42" s="190"/>
      <c r="Q42" s="191"/>
      <c r="R42" s="249"/>
      <c r="S42" s="250"/>
      <c r="T42" s="251"/>
    </row>
    <row r="43" spans="1:20" ht="18" customHeight="1" x14ac:dyDescent="0.2">
      <c r="A43" s="17">
        <v>5</v>
      </c>
      <c r="B43" s="189"/>
      <c r="C43" s="190"/>
      <c r="D43" s="190"/>
      <c r="E43" s="190"/>
      <c r="F43" s="190"/>
      <c r="G43" s="191"/>
      <c r="H43" s="249"/>
      <c r="I43" s="250"/>
      <c r="J43" s="251"/>
      <c r="K43" s="17">
        <v>25</v>
      </c>
      <c r="L43" s="189"/>
      <c r="M43" s="190"/>
      <c r="N43" s="190"/>
      <c r="O43" s="190"/>
      <c r="P43" s="190"/>
      <c r="Q43" s="191"/>
      <c r="R43" s="249"/>
      <c r="S43" s="250"/>
      <c r="T43" s="251"/>
    </row>
    <row r="44" spans="1:20" ht="18" customHeight="1" x14ac:dyDescent="0.2">
      <c r="A44" s="17">
        <v>6</v>
      </c>
      <c r="B44" s="189"/>
      <c r="C44" s="190"/>
      <c r="D44" s="190"/>
      <c r="E44" s="190"/>
      <c r="F44" s="190"/>
      <c r="G44" s="191"/>
      <c r="H44" s="249"/>
      <c r="I44" s="250"/>
      <c r="J44" s="251"/>
      <c r="K44" s="17">
        <v>26</v>
      </c>
      <c r="L44" s="189"/>
      <c r="M44" s="190"/>
      <c r="N44" s="190"/>
      <c r="O44" s="190"/>
      <c r="P44" s="190"/>
      <c r="Q44" s="191"/>
      <c r="R44" s="249"/>
      <c r="S44" s="250"/>
      <c r="T44" s="251"/>
    </row>
    <row r="45" spans="1:20" ht="18" customHeight="1" x14ac:dyDescent="0.2">
      <c r="A45" s="17">
        <v>7</v>
      </c>
      <c r="B45" s="189"/>
      <c r="C45" s="190"/>
      <c r="D45" s="190"/>
      <c r="E45" s="190"/>
      <c r="F45" s="190"/>
      <c r="G45" s="191"/>
      <c r="H45" s="249"/>
      <c r="I45" s="250"/>
      <c r="J45" s="251"/>
      <c r="K45" s="17">
        <v>27</v>
      </c>
      <c r="L45" s="189"/>
      <c r="M45" s="190"/>
      <c r="N45" s="190"/>
      <c r="O45" s="190"/>
      <c r="P45" s="190"/>
      <c r="Q45" s="191"/>
      <c r="R45" s="249"/>
      <c r="S45" s="250"/>
      <c r="T45" s="251"/>
    </row>
    <row r="46" spans="1:20" ht="18" customHeight="1" x14ac:dyDescent="0.2">
      <c r="A46" s="17">
        <v>8</v>
      </c>
      <c r="B46" s="189"/>
      <c r="C46" s="190"/>
      <c r="D46" s="190"/>
      <c r="E46" s="190"/>
      <c r="F46" s="190"/>
      <c r="G46" s="191"/>
      <c r="H46" s="249"/>
      <c r="I46" s="250"/>
      <c r="J46" s="251"/>
      <c r="K46" s="17">
        <v>28</v>
      </c>
      <c r="L46" s="189"/>
      <c r="M46" s="190"/>
      <c r="N46" s="190"/>
      <c r="O46" s="190"/>
      <c r="P46" s="190"/>
      <c r="Q46" s="191"/>
      <c r="R46" s="249"/>
      <c r="S46" s="250"/>
      <c r="T46" s="251"/>
    </row>
    <row r="47" spans="1:20" ht="18" customHeight="1" x14ac:dyDescent="0.2">
      <c r="A47" s="17">
        <v>9</v>
      </c>
      <c r="B47" s="189"/>
      <c r="C47" s="190"/>
      <c r="D47" s="190"/>
      <c r="E47" s="190"/>
      <c r="F47" s="190"/>
      <c r="G47" s="191"/>
      <c r="H47" s="249"/>
      <c r="I47" s="250"/>
      <c r="J47" s="251"/>
      <c r="K47" s="17">
        <v>29</v>
      </c>
      <c r="L47" s="189"/>
      <c r="M47" s="190"/>
      <c r="N47" s="190"/>
      <c r="O47" s="190"/>
      <c r="P47" s="190"/>
      <c r="Q47" s="191"/>
      <c r="R47" s="249"/>
      <c r="S47" s="250"/>
      <c r="T47" s="251"/>
    </row>
    <row r="48" spans="1:20" ht="18" customHeight="1" x14ac:dyDescent="0.2">
      <c r="A48" s="17">
        <v>10</v>
      </c>
      <c r="B48" s="189"/>
      <c r="C48" s="190"/>
      <c r="D48" s="190"/>
      <c r="E48" s="190"/>
      <c r="F48" s="190"/>
      <c r="G48" s="191"/>
      <c r="H48" s="249"/>
      <c r="I48" s="250"/>
      <c r="J48" s="251"/>
      <c r="K48" s="17">
        <v>30</v>
      </c>
      <c r="L48" s="189"/>
      <c r="M48" s="190"/>
      <c r="N48" s="190"/>
      <c r="O48" s="190"/>
      <c r="P48" s="190"/>
      <c r="Q48" s="191"/>
      <c r="R48" s="249"/>
      <c r="S48" s="250"/>
      <c r="T48" s="251"/>
    </row>
    <row r="49" spans="1:20" ht="18" customHeight="1" x14ac:dyDescent="0.2">
      <c r="A49" s="17">
        <v>11</v>
      </c>
      <c r="B49" s="189"/>
      <c r="C49" s="190"/>
      <c r="D49" s="190"/>
      <c r="E49" s="190"/>
      <c r="F49" s="190"/>
      <c r="G49" s="191"/>
      <c r="H49" s="249"/>
      <c r="I49" s="250"/>
      <c r="J49" s="251"/>
      <c r="K49" s="17">
        <v>31</v>
      </c>
      <c r="L49" s="189"/>
      <c r="M49" s="190"/>
      <c r="N49" s="190"/>
      <c r="O49" s="190"/>
      <c r="P49" s="190"/>
      <c r="Q49" s="191"/>
      <c r="R49" s="249"/>
      <c r="S49" s="250"/>
      <c r="T49" s="251"/>
    </row>
    <row r="50" spans="1:20" ht="18" customHeight="1" x14ac:dyDescent="0.2">
      <c r="A50" s="17">
        <v>12</v>
      </c>
      <c r="B50" s="189"/>
      <c r="C50" s="190"/>
      <c r="D50" s="190"/>
      <c r="E50" s="190"/>
      <c r="F50" s="190"/>
      <c r="G50" s="191"/>
      <c r="H50" s="249"/>
      <c r="I50" s="250"/>
      <c r="J50" s="251"/>
      <c r="K50" s="17">
        <v>32</v>
      </c>
      <c r="L50" s="189"/>
      <c r="M50" s="190"/>
      <c r="N50" s="190"/>
      <c r="O50" s="190"/>
      <c r="P50" s="190"/>
      <c r="Q50" s="191"/>
      <c r="R50" s="249"/>
      <c r="S50" s="250"/>
      <c r="T50" s="251"/>
    </row>
    <row r="51" spans="1:20" ht="18" customHeight="1" x14ac:dyDescent="0.2">
      <c r="A51" s="17">
        <v>13</v>
      </c>
      <c r="B51" s="189"/>
      <c r="C51" s="190"/>
      <c r="D51" s="190"/>
      <c r="E51" s="190"/>
      <c r="F51" s="190"/>
      <c r="G51" s="191"/>
      <c r="H51" s="249"/>
      <c r="I51" s="250"/>
      <c r="J51" s="251"/>
      <c r="K51" s="17">
        <v>33</v>
      </c>
      <c r="L51" s="189"/>
      <c r="M51" s="190"/>
      <c r="N51" s="190"/>
      <c r="O51" s="190"/>
      <c r="P51" s="190"/>
      <c r="Q51" s="191"/>
      <c r="R51" s="249"/>
      <c r="S51" s="250"/>
      <c r="T51" s="251"/>
    </row>
    <row r="52" spans="1:20" ht="18" customHeight="1" x14ac:dyDescent="0.2">
      <c r="A52" s="17">
        <v>14</v>
      </c>
      <c r="B52" s="189"/>
      <c r="C52" s="190"/>
      <c r="D52" s="190"/>
      <c r="E52" s="190"/>
      <c r="F52" s="190"/>
      <c r="G52" s="191"/>
      <c r="H52" s="249"/>
      <c r="I52" s="250"/>
      <c r="J52" s="251"/>
      <c r="K52" s="17">
        <v>34</v>
      </c>
      <c r="L52" s="189"/>
      <c r="M52" s="190"/>
      <c r="N52" s="190"/>
      <c r="O52" s="190"/>
      <c r="P52" s="190"/>
      <c r="Q52" s="191"/>
      <c r="R52" s="249"/>
      <c r="S52" s="250"/>
      <c r="T52" s="251"/>
    </row>
    <row r="53" spans="1:20" ht="18" customHeight="1" x14ac:dyDescent="0.2">
      <c r="A53" s="17">
        <v>15</v>
      </c>
      <c r="B53" s="189"/>
      <c r="C53" s="190"/>
      <c r="D53" s="190"/>
      <c r="E53" s="190"/>
      <c r="F53" s="190"/>
      <c r="G53" s="191"/>
      <c r="H53" s="249"/>
      <c r="I53" s="250"/>
      <c r="J53" s="251"/>
      <c r="K53" s="17">
        <v>35</v>
      </c>
      <c r="L53" s="189"/>
      <c r="M53" s="190"/>
      <c r="N53" s="190"/>
      <c r="O53" s="190"/>
      <c r="P53" s="190"/>
      <c r="Q53" s="191"/>
      <c r="R53" s="249"/>
      <c r="S53" s="250"/>
      <c r="T53" s="251"/>
    </row>
    <row r="54" spans="1:20" ht="18" customHeight="1" x14ac:dyDescent="0.2">
      <c r="A54" s="17">
        <v>16</v>
      </c>
      <c r="B54" s="189"/>
      <c r="C54" s="190"/>
      <c r="D54" s="190"/>
      <c r="E54" s="190"/>
      <c r="F54" s="190"/>
      <c r="G54" s="191"/>
      <c r="H54" s="249"/>
      <c r="I54" s="250"/>
      <c r="J54" s="251"/>
      <c r="K54" s="17">
        <v>36</v>
      </c>
      <c r="L54" s="189"/>
      <c r="M54" s="190"/>
      <c r="N54" s="190"/>
      <c r="O54" s="190"/>
      <c r="P54" s="190"/>
      <c r="Q54" s="191"/>
      <c r="R54" s="249"/>
      <c r="S54" s="250"/>
      <c r="T54" s="251"/>
    </row>
    <row r="55" spans="1:20" ht="18" customHeight="1" x14ac:dyDescent="0.2">
      <c r="A55" s="17">
        <v>17</v>
      </c>
      <c r="B55" s="189"/>
      <c r="C55" s="190"/>
      <c r="D55" s="190"/>
      <c r="E55" s="190"/>
      <c r="F55" s="190"/>
      <c r="G55" s="191"/>
      <c r="H55" s="249"/>
      <c r="I55" s="250"/>
      <c r="J55" s="251"/>
      <c r="K55" s="17">
        <v>37</v>
      </c>
      <c r="L55" s="189"/>
      <c r="M55" s="190"/>
      <c r="N55" s="190"/>
      <c r="O55" s="190"/>
      <c r="P55" s="190"/>
      <c r="Q55" s="191"/>
      <c r="R55" s="249"/>
      <c r="S55" s="250"/>
      <c r="T55" s="251"/>
    </row>
    <row r="56" spans="1:20" ht="18" customHeight="1" x14ac:dyDescent="0.2">
      <c r="A56" s="17">
        <v>18</v>
      </c>
      <c r="B56" s="189"/>
      <c r="C56" s="190"/>
      <c r="D56" s="190"/>
      <c r="E56" s="190"/>
      <c r="F56" s="190"/>
      <c r="G56" s="191"/>
      <c r="H56" s="249"/>
      <c r="I56" s="250"/>
      <c r="J56" s="251"/>
      <c r="K56" s="17">
        <v>38</v>
      </c>
      <c r="L56" s="189"/>
      <c r="M56" s="190"/>
      <c r="N56" s="190"/>
      <c r="O56" s="190"/>
      <c r="P56" s="190"/>
      <c r="Q56" s="191"/>
      <c r="R56" s="249"/>
      <c r="S56" s="250"/>
      <c r="T56" s="251"/>
    </row>
    <row r="57" spans="1:20" ht="18" customHeight="1" x14ac:dyDescent="0.2">
      <c r="A57" s="17">
        <v>19</v>
      </c>
      <c r="B57" s="189"/>
      <c r="C57" s="190"/>
      <c r="D57" s="190"/>
      <c r="E57" s="190"/>
      <c r="F57" s="190"/>
      <c r="G57" s="191"/>
      <c r="H57" s="249"/>
      <c r="I57" s="250"/>
      <c r="J57" s="251"/>
      <c r="K57" s="17">
        <v>39</v>
      </c>
      <c r="L57" s="189"/>
      <c r="M57" s="190"/>
      <c r="N57" s="190"/>
      <c r="O57" s="190"/>
      <c r="P57" s="190"/>
      <c r="Q57" s="191"/>
      <c r="R57" s="249"/>
      <c r="S57" s="250"/>
      <c r="T57" s="251"/>
    </row>
    <row r="58" spans="1:20" ht="18" customHeight="1" x14ac:dyDescent="0.2">
      <c r="A58" s="18">
        <v>20</v>
      </c>
      <c r="B58" s="240"/>
      <c r="C58" s="241"/>
      <c r="D58" s="241"/>
      <c r="E58" s="241"/>
      <c r="F58" s="241"/>
      <c r="G58" s="242"/>
      <c r="H58" s="246"/>
      <c r="I58" s="247"/>
      <c r="J58" s="248"/>
      <c r="K58" s="18">
        <v>40</v>
      </c>
      <c r="L58" s="240"/>
      <c r="M58" s="241"/>
      <c r="N58" s="241"/>
      <c r="O58" s="241"/>
      <c r="P58" s="241"/>
      <c r="Q58" s="242"/>
      <c r="R58" s="246"/>
      <c r="S58" s="247"/>
      <c r="T58" s="248"/>
    </row>
  </sheetData>
  <sheetProtection algorithmName="SHA-512" hashValue="hHrhLzrfhaJ9G19Mz+KDLetY/+ZChddPicXXxPK0x4yT7yXtJW1BM7GQjGfoPUGwEtuhyV5LY1iQf13MYiDNIw==" saltValue="544OIYfS5PMdNlK+JwhT0w==" spinCount="100000" sheet="1" objects="1" scenarios="1"/>
  <mergeCells count="117">
    <mergeCell ref="E13:L13"/>
    <mergeCell ref="P13:S13"/>
    <mergeCell ref="E19:R19"/>
    <mergeCell ref="P8:T8"/>
    <mergeCell ref="D1:T1"/>
    <mergeCell ref="E6:F6"/>
    <mergeCell ref="H6:I6"/>
    <mergeCell ref="E5:K5"/>
    <mergeCell ref="P5:T5"/>
    <mergeCell ref="P6:T6"/>
    <mergeCell ref="P7:T7"/>
    <mergeCell ref="B26:C26"/>
    <mergeCell ref="D26:E26"/>
    <mergeCell ref="F26:G26"/>
    <mergeCell ref="H26:I26"/>
    <mergeCell ref="J26:K26"/>
    <mergeCell ref="L26:M26"/>
    <mergeCell ref="N26:O26"/>
    <mergeCell ref="P26:Q26"/>
    <mergeCell ref="R26:S26"/>
    <mergeCell ref="A34:T34"/>
    <mergeCell ref="B38:G38"/>
    <mergeCell ref="H38:J38"/>
    <mergeCell ref="L38:Q38"/>
    <mergeCell ref="R38:T38"/>
    <mergeCell ref="B27:C28"/>
    <mergeCell ref="R27:S27"/>
    <mergeCell ref="R28:S28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41:G41"/>
    <mergeCell ref="H41:J41"/>
    <mergeCell ref="L41:Q41"/>
    <mergeCell ref="R41:T41"/>
    <mergeCell ref="B42:G42"/>
    <mergeCell ref="H42:J42"/>
    <mergeCell ref="L42:Q42"/>
    <mergeCell ref="R42:T42"/>
    <mergeCell ref="B39:G39"/>
    <mergeCell ref="H39:J39"/>
    <mergeCell ref="L39:Q39"/>
    <mergeCell ref="R39:T39"/>
    <mergeCell ref="B40:G40"/>
    <mergeCell ref="H40:J40"/>
    <mergeCell ref="L40:Q40"/>
    <mergeCell ref="R40:T40"/>
    <mergeCell ref="B45:G45"/>
    <mergeCell ref="H45:J45"/>
    <mergeCell ref="L45:Q45"/>
    <mergeCell ref="R45:T45"/>
    <mergeCell ref="B46:G46"/>
    <mergeCell ref="H46:J46"/>
    <mergeCell ref="L46:Q46"/>
    <mergeCell ref="R46:T46"/>
    <mergeCell ref="B43:G43"/>
    <mergeCell ref="H43:J43"/>
    <mergeCell ref="L43:Q43"/>
    <mergeCell ref="R43:T43"/>
    <mergeCell ref="B44:G44"/>
    <mergeCell ref="H44:J44"/>
    <mergeCell ref="L44:Q44"/>
    <mergeCell ref="R44:T44"/>
    <mergeCell ref="R57:T57"/>
    <mergeCell ref="B52:G52"/>
    <mergeCell ref="B53:G53"/>
    <mergeCell ref="B54:G54"/>
    <mergeCell ref="B47:G47"/>
    <mergeCell ref="H47:J47"/>
    <mergeCell ref="L47:Q47"/>
    <mergeCell ref="R47:T47"/>
    <mergeCell ref="B48:G48"/>
    <mergeCell ref="H48:J48"/>
    <mergeCell ref="L48:Q48"/>
    <mergeCell ref="R48:T48"/>
    <mergeCell ref="B49:G49"/>
    <mergeCell ref="H49:J49"/>
    <mergeCell ref="L49:Q49"/>
    <mergeCell ref="R49:T49"/>
    <mergeCell ref="B50:G50"/>
    <mergeCell ref="H50:J50"/>
    <mergeCell ref="L50:Q50"/>
    <mergeCell ref="R50:T50"/>
    <mergeCell ref="B51:G51"/>
    <mergeCell ref="H51:J51"/>
    <mergeCell ref="L51:Q51"/>
    <mergeCell ref="R51:T51"/>
    <mergeCell ref="R58:T58"/>
    <mergeCell ref="B55:G55"/>
    <mergeCell ref="B56:G56"/>
    <mergeCell ref="H52:J52"/>
    <mergeCell ref="H53:J53"/>
    <mergeCell ref="H54:J54"/>
    <mergeCell ref="H55:J55"/>
    <mergeCell ref="H56:J56"/>
    <mergeCell ref="R54:T54"/>
    <mergeCell ref="R53:T53"/>
    <mergeCell ref="R52:T52"/>
    <mergeCell ref="L56:Q56"/>
    <mergeCell ref="L55:Q55"/>
    <mergeCell ref="L54:Q54"/>
    <mergeCell ref="L53:Q53"/>
    <mergeCell ref="L52:Q52"/>
    <mergeCell ref="B58:G58"/>
    <mergeCell ref="H58:J58"/>
    <mergeCell ref="L58:Q58"/>
    <mergeCell ref="R56:T56"/>
    <mergeCell ref="R55:T55"/>
    <mergeCell ref="B57:G57"/>
    <mergeCell ref="H57:J57"/>
    <mergeCell ref="L57:Q57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3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Group Box 1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14</xdr:row>
                    <xdr:rowOff>209550</xdr:rowOff>
                  </from>
                  <to>
                    <xdr:col>19</xdr:col>
                    <xdr:colOff>66675</xdr:colOff>
                    <xdr:row>19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Option Button 2">
              <controlPr defaultSize="0" autoFill="0" autoLine="0" autoPict="0">
                <anchor moveWithCells="1">
                  <from>
                    <xdr:col>1</xdr:col>
                    <xdr:colOff>152400</xdr:colOff>
                    <xdr:row>15</xdr:row>
                    <xdr:rowOff>114300</xdr:rowOff>
                  </from>
                  <to>
                    <xdr:col>8</xdr:col>
                    <xdr:colOff>114300</xdr:colOff>
                    <xdr:row>16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16</xdr:row>
                    <xdr:rowOff>114300</xdr:rowOff>
                  </from>
                  <to>
                    <xdr:col>8</xdr:col>
                    <xdr:colOff>114300</xdr:colOff>
                    <xdr:row>17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Option Button 4">
              <controlPr defaultSize="0" autoFill="0" autoLine="0" autoPict="0">
                <anchor moveWithCells="1">
                  <from>
                    <xdr:col>1</xdr:col>
                    <xdr:colOff>152400</xdr:colOff>
                    <xdr:row>18</xdr:row>
                    <xdr:rowOff>9525</xdr:rowOff>
                  </from>
                  <to>
                    <xdr:col>3</xdr:col>
                    <xdr:colOff>247650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Option Button 5">
              <controlPr defaultSize="0" autoFill="0" autoLine="0" autoPict="0">
                <anchor moveWithCells="1">
                  <from>
                    <xdr:col>11</xdr:col>
                    <xdr:colOff>9525</xdr:colOff>
                    <xdr:row>15</xdr:row>
                    <xdr:rowOff>123825</xdr:rowOff>
                  </from>
                  <to>
                    <xdr:col>17</xdr:col>
                    <xdr:colOff>285750</xdr:colOff>
                    <xdr:row>16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Option Button 6">
              <controlPr defaultSize="0" autoFill="0" autoLine="0" autoPict="0">
                <anchor moveWithCells="1">
                  <from>
                    <xdr:col>11</xdr:col>
                    <xdr:colOff>9525</xdr:colOff>
                    <xdr:row>16</xdr:row>
                    <xdr:rowOff>123825</xdr:rowOff>
                  </from>
                  <to>
                    <xdr:col>17</xdr:col>
                    <xdr:colOff>285750</xdr:colOff>
                    <xdr:row>17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1"/>
  <dimension ref="A1:AA67"/>
  <sheetViews>
    <sheetView showGridLines="0" view="pageLayout" zoomScaleNormal="100" workbookViewId="0">
      <selection activeCell="AK5" sqref="AK5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45</v>
      </c>
      <c r="B1" s="5"/>
      <c r="C1" s="5"/>
      <c r="D1" s="195" t="s">
        <v>79</v>
      </c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6"/>
    </row>
    <row r="4" spans="1:27" ht="18" customHeight="1" x14ac:dyDescent="0.2">
      <c r="B4" s="3" t="s">
        <v>46</v>
      </c>
    </row>
    <row r="5" spans="1:27" ht="18" customHeight="1" x14ac:dyDescent="0.2">
      <c r="B5" s="15"/>
      <c r="C5" s="205" t="s">
        <v>28</v>
      </c>
      <c r="D5" s="229"/>
      <c r="E5" s="229"/>
      <c r="F5" s="229"/>
      <c r="G5" s="229"/>
      <c r="H5" s="229"/>
      <c r="I5" s="206"/>
      <c r="J5" s="205" t="s">
        <v>44</v>
      </c>
      <c r="K5" s="229"/>
      <c r="L5" s="206"/>
      <c r="M5" s="205" t="s">
        <v>81</v>
      </c>
      <c r="N5" s="229"/>
      <c r="O5" s="229"/>
      <c r="P5" s="229"/>
      <c r="Q5" s="229"/>
      <c r="R5" s="229"/>
      <c r="S5" s="206"/>
    </row>
    <row r="6" spans="1:27" ht="18" customHeight="1" x14ac:dyDescent="0.2">
      <c r="B6" s="16">
        <v>1</v>
      </c>
      <c r="C6" s="230"/>
      <c r="D6" s="231"/>
      <c r="E6" s="231"/>
      <c r="F6" s="231"/>
      <c r="G6" s="231"/>
      <c r="H6" s="231"/>
      <c r="I6" s="232"/>
      <c r="J6" s="252"/>
      <c r="K6" s="253"/>
      <c r="L6" s="254"/>
      <c r="M6" s="233"/>
      <c r="N6" s="234"/>
      <c r="O6" s="234"/>
      <c r="P6" s="234"/>
      <c r="Q6" s="234"/>
      <c r="R6" s="234"/>
      <c r="S6" s="235"/>
    </row>
    <row r="7" spans="1:27" ht="18" customHeight="1" x14ac:dyDescent="0.2">
      <c r="B7" s="17">
        <v>2</v>
      </c>
      <c r="C7" s="189"/>
      <c r="D7" s="190"/>
      <c r="E7" s="190"/>
      <c r="F7" s="190"/>
      <c r="G7" s="190"/>
      <c r="H7" s="190"/>
      <c r="I7" s="191"/>
      <c r="J7" s="249"/>
      <c r="K7" s="250"/>
      <c r="L7" s="251"/>
      <c r="M7" s="192"/>
      <c r="N7" s="193"/>
      <c r="O7" s="193"/>
      <c r="P7" s="193"/>
      <c r="Q7" s="193"/>
      <c r="R7" s="193"/>
      <c r="S7" s="194"/>
    </row>
    <row r="8" spans="1:27" ht="18" customHeight="1" x14ac:dyDescent="0.2">
      <c r="B8" s="17">
        <v>3</v>
      </c>
      <c r="C8" s="189"/>
      <c r="D8" s="190"/>
      <c r="E8" s="190"/>
      <c r="F8" s="190"/>
      <c r="G8" s="190"/>
      <c r="H8" s="190"/>
      <c r="I8" s="191"/>
      <c r="J8" s="249"/>
      <c r="K8" s="250"/>
      <c r="L8" s="251"/>
      <c r="M8" s="192"/>
      <c r="N8" s="193"/>
      <c r="O8" s="193"/>
      <c r="P8" s="193"/>
      <c r="Q8" s="193"/>
      <c r="R8" s="193"/>
      <c r="S8" s="194"/>
    </row>
    <row r="9" spans="1:27" ht="18" customHeight="1" x14ac:dyDescent="0.2">
      <c r="B9" s="17">
        <v>4</v>
      </c>
      <c r="C9" s="189"/>
      <c r="D9" s="190"/>
      <c r="E9" s="190"/>
      <c r="F9" s="190"/>
      <c r="G9" s="190"/>
      <c r="H9" s="190"/>
      <c r="I9" s="191"/>
      <c r="J9" s="249"/>
      <c r="K9" s="250"/>
      <c r="L9" s="251"/>
      <c r="M9" s="192"/>
      <c r="N9" s="193"/>
      <c r="O9" s="193"/>
      <c r="P9" s="193"/>
      <c r="Q9" s="193"/>
      <c r="R9" s="193"/>
      <c r="S9" s="194"/>
    </row>
    <row r="10" spans="1:27" ht="18" customHeight="1" x14ac:dyDescent="0.2">
      <c r="B10" s="17">
        <v>5</v>
      </c>
      <c r="C10" s="189"/>
      <c r="D10" s="190"/>
      <c r="E10" s="190"/>
      <c r="F10" s="190"/>
      <c r="G10" s="190"/>
      <c r="H10" s="190"/>
      <c r="I10" s="191"/>
      <c r="J10" s="249"/>
      <c r="K10" s="250"/>
      <c r="L10" s="251"/>
      <c r="M10" s="192"/>
      <c r="N10" s="193"/>
      <c r="O10" s="193"/>
      <c r="P10" s="193"/>
      <c r="Q10" s="193"/>
      <c r="R10" s="193"/>
      <c r="S10" s="194"/>
    </row>
    <row r="11" spans="1:27" ht="18" customHeight="1" x14ac:dyDescent="0.2">
      <c r="B11" s="17">
        <v>6</v>
      </c>
      <c r="C11" s="189"/>
      <c r="D11" s="190"/>
      <c r="E11" s="190"/>
      <c r="F11" s="190"/>
      <c r="G11" s="190"/>
      <c r="H11" s="190"/>
      <c r="I11" s="191"/>
      <c r="J11" s="249"/>
      <c r="K11" s="250"/>
      <c r="L11" s="251"/>
      <c r="M11" s="192"/>
      <c r="N11" s="193"/>
      <c r="O11" s="193"/>
      <c r="P11" s="193"/>
      <c r="Q11" s="193"/>
      <c r="R11" s="193"/>
      <c r="S11" s="194"/>
    </row>
    <row r="12" spans="1:27" ht="18" customHeight="1" x14ac:dyDescent="0.2">
      <c r="B12" s="17">
        <v>7</v>
      </c>
      <c r="C12" s="189"/>
      <c r="D12" s="190"/>
      <c r="E12" s="190"/>
      <c r="F12" s="190"/>
      <c r="G12" s="190"/>
      <c r="H12" s="190"/>
      <c r="I12" s="191"/>
      <c r="J12" s="249"/>
      <c r="K12" s="250"/>
      <c r="L12" s="251"/>
      <c r="M12" s="192"/>
      <c r="N12" s="193"/>
      <c r="O12" s="193"/>
      <c r="P12" s="193"/>
      <c r="Q12" s="193"/>
      <c r="R12" s="193"/>
      <c r="S12" s="194"/>
    </row>
    <row r="13" spans="1:27" ht="18" customHeight="1" x14ac:dyDescent="0.2">
      <c r="B13" s="17">
        <v>8</v>
      </c>
      <c r="C13" s="189"/>
      <c r="D13" s="190"/>
      <c r="E13" s="190"/>
      <c r="F13" s="190"/>
      <c r="G13" s="190"/>
      <c r="H13" s="190"/>
      <c r="I13" s="191"/>
      <c r="J13" s="249"/>
      <c r="K13" s="250"/>
      <c r="L13" s="251"/>
      <c r="M13" s="192"/>
      <c r="N13" s="193"/>
      <c r="O13" s="193"/>
      <c r="P13" s="193"/>
      <c r="Q13" s="193"/>
      <c r="R13" s="193"/>
      <c r="S13" s="194"/>
    </row>
    <row r="14" spans="1:27" ht="18" customHeight="1" x14ac:dyDescent="0.25">
      <c r="B14" s="17">
        <v>9</v>
      </c>
      <c r="C14" s="189"/>
      <c r="D14" s="190"/>
      <c r="E14" s="190"/>
      <c r="F14" s="190"/>
      <c r="G14" s="190"/>
      <c r="H14" s="190"/>
      <c r="I14" s="191"/>
      <c r="J14" s="249"/>
      <c r="K14" s="250"/>
      <c r="L14" s="251"/>
      <c r="M14" s="192"/>
      <c r="N14" s="193"/>
      <c r="O14" s="193"/>
      <c r="P14" s="193"/>
      <c r="Q14" s="193"/>
      <c r="R14" s="193"/>
      <c r="S14" s="194"/>
      <c r="W14" s="13"/>
      <c r="X14" s="13"/>
      <c r="Y14" s="13"/>
      <c r="Z14" s="13"/>
      <c r="AA14" s="13"/>
    </row>
    <row r="15" spans="1:27" ht="18" customHeight="1" x14ac:dyDescent="0.2">
      <c r="B15" s="17">
        <v>10</v>
      </c>
      <c r="C15" s="189"/>
      <c r="D15" s="190"/>
      <c r="E15" s="190"/>
      <c r="F15" s="190"/>
      <c r="G15" s="190"/>
      <c r="H15" s="190"/>
      <c r="I15" s="191"/>
      <c r="J15" s="249"/>
      <c r="K15" s="250"/>
      <c r="L15" s="251"/>
      <c r="M15" s="192"/>
      <c r="N15" s="193"/>
      <c r="O15" s="193"/>
      <c r="P15" s="193"/>
      <c r="Q15" s="193"/>
      <c r="R15" s="193"/>
      <c r="S15" s="194"/>
    </row>
    <row r="16" spans="1:27" ht="18" customHeight="1" x14ac:dyDescent="0.2">
      <c r="B16" s="17">
        <v>11</v>
      </c>
      <c r="C16" s="189"/>
      <c r="D16" s="190"/>
      <c r="E16" s="190"/>
      <c r="F16" s="190"/>
      <c r="G16" s="190"/>
      <c r="H16" s="190"/>
      <c r="I16" s="191"/>
      <c r="J16" s="249"/>
      <c r="K16" s="250"/>
      <c r="L16" s="251"/>
      <c r="M16" s="192"/>
      <c r="N16" s="193"/>
      <c r="O16" s="193"/>
      <c r="P16" s="193"/>
      <c r="Q16" s="193"/>
      <c r="R16" s="193"/>
      <c r="S16" s="194"/>
    </row>
    <row r="17" spans="2:19" ht="18" customHeight="1" x14ac:dyDescent="0.2">
      <c r="B17" s="17">
        <v>12</v>
      </c>
      <c r="C17" s="189"/>
      <c r="D17" s="190"/>
      <c r="E17" s="190"/>
      <c r="F17" s="190"/>
      <c r="G17" s="190"/>
      <c r="H17" s="190"/>
      <c r="I17" s="191"/>
      <c r="J17" s="249"/>
      <c r="K17" s="250"/>
      <c r="L17" s="251"/>
      <c r="M17" s="192"/>
      <c r="N17" s="193"/>
      <c r="O17" s="193"/>
      <c r="P17" s="193"/>
      <c r="Q17" s="193"/>
      <c r="R17" s="193"/>
      <c r="S17" s="194"/>
    </row>
    <row r="18" spans="2:19" ht="18" customHeight="1" x14ac:dyDescent="0.2">
      <c r="B18" s="17">
        <v>13</v>
      </c>
      <c r="C18" s="189"/>
      <c r="D18" s="190"/>
      <c r="E18" s="190"/>
      <c r="F18" s="190"/>
      <c r="G18" s="190"/>
      <c r="H18" s="190"/>
      <c r="I18" s="191"/>
      <c r="J18" s="249"/>
      <c r="K18" s="250"/>
      <c r="L18" s="251"/>
      <c r="M18" s="192"/>
      <c r="N18" s="193"/>
      <c r="O18" s="193"/>
      <c r="P18" s="193"/>
      <c r="Q18" s="193"/>
      <c r="R18" s="193"/>
      <c r="S18" s="194"/>
    </row>
    <row r="19" spans="2:19" ht="18" customHeight="1" x14ac:dyDescent="0.2">
      <c r="B19" s="17">
        <v>14</v>
      </c>
      <c r="C19" s="189"/>
      <c r="D19" s="190"/>
      <c r="E19" s="190"/>
      <c r="F19" s="190"/>
      <c r="G19" s="190"/>
      <c r="H19" s="190"/>
      <c r="I19" s="191"/>
      <c r="J19" s="249"/>
      <c r="K19" s="250"/>
      <c r="L19" s="251"/>
      <c r="M19" s="192"/>
      <c r="N19" s="193"/>
      <c r="O19" s="193"/>
      <c r="P19" s="193"/>
      <c r="Q19" s="193"/>
      <c r="R19" s="193"/>
      <c r="S19" s="194"/>
    </row>
    <row r="20" spans="2:19" ht="18" customHeight="1" x14ac:dyDescent="0.2">
      <c r="B20" s="18">
        <v>15</v>
      </c>
      <c r="C20" s="240"/>
      <c r="D20" s="241"/>
      <c r="E20" s="241"/>
      <c r="F20" s="241"/>
      <c r="G20" s="241"/>
      <c r="H20" s="241"/>
      <c r="I20" s="242"/>
      <c r="J20" s="246"/>
      <c r="K20" s="247"/>
      <c r="L20" s="248"/>
      <c r="M20" s="243"/>
      <c r="N20" s="244"/>
      <c r="O20" s="244"/>
      <c r="P20" s="244"/>
      <c r="Q20" s="244"/>
      <c r="R20" s="244"/>
      <c r="S20" s="245"/>
    </row>
    <row r="21" spans="2:19" ht="18" customHeight="1" x14ac:dyDescent="0.2">
      <c r="C21" s="45" t="s">
        <v>82</v>
      </c>
    </row>
    <row r="24" spans="2:19" ht="18" customHeight="1" x14ac:dyDescent="0.2">
      <c r="B24" s="3" t="s">
        <v>80</v>
      </c>
    </row>
    <row r="25" spans="2:19" ht="18" customHeight="1" x14ac:dyDescent="0.2">
      <c r="B25" s="15"/>
      <c r="C25" s="205" t="s">
        <v>28</v>
      </c>
      <c r="D25" s="229"/>
      <c r="E25" s="229"/>
      <c r="F25" s="229"/>
      <c r="G25" s="229"/>
      <c r="H25" s="229"/>
      <c r="I25" s="206"/>
      <c r="J25" s="205" t="s">
        <v>44</v>
      </c>
      <c r="K25" s="229"/>
      <c r="L25" s="206"/>
      <c r="M25" s="205" t="s">
        <v>81</v>
      </c>
      <c r="N25" s="229"/>
      <c r="O25" s="229"/>
      <c r="P25" s="229"/>
      <c r="Q25" s="229"/>
      <c r="R25" s="229"/>
      <c r="S25" s="206"/>
    </row>
    <row r="26" spans="2:19" ht="18" customHeight="1" x14ac:dyDescent="0.2">
      <c r="B26" s="16">
        <v>1</v>
      </c>
      <c r="C26" s="230"/>
      <c r="D26" s="231"/>
      <c r="E26" s="231"/>
      <c r="F26" s="231"/>
      <c r="G26" s="231"/>
      <c r="H26" s="231"/>
      <c r="I26" s="232"/>
      <c r="J26" s="252"/>
      <c r="K26" s="253"/>
      <c r="L26" s="254"/>
      <c r="M26" s="233"/>
      <c r="N26" s="234"/>
      <c r="O26" s="234"/>
      <c r="P26" s="234"/>
      <c r="Q26" s="234"/>
      <c r="R26" s="234"/>
      <c r="S26" s="235"/>
    </row>
    <row r="27" spans="2:19" ht="18" customHeight="1" x14ac:dyDescent="0.2">
      <c r="B27" s="17">
        <v>2</v>
      </c>
      <c r="C27" s="189"/>
      <c r="D27" s="190"/>
      <c r="E27" s="190"/>
      <c r="F27" s="190"/>
      <c r="G27" s="190"/>
      <c r="H27" s="190"/>
      <c r="I27" s="191"/>
      <c r="J27" s="249"/>
      <c r="K27" s="250"/>
      <c r="L27" s="251"/>
      <c r="M27" s="192"/>
      <c r="N27" s="193"/>
      <c r="O27" s="193"/>
      <c r="P27" s="193"/>
      <c r="Q27" s="193"/>
      <c r="R27" s="193"/>
      <c r="S27" s="194"/>
    </row>
    <row r="28" spans="2:19" ht="18" customHeight="1" x14ac:dyDescent="0.2">
      <c r="B28" s="17">
        <v>3</v>
      </c>
      <c r="C28" s="189"/>
      <c r="D28" s="190"/>
      <c r="E28" s="190"/>
      <c r="F28" s="190"/>
      <c r="G28" s="190"/>
      <c r="H28" s="190"/>
      <c r="I28" s="191"/>
      <c r="J28" s="249"/>
      <c r="K28" s="250"/>
      <c r="L28" s="251"/>
      <c r="M28" s="192"/>
      <c r="N28" s="193"/>
      <c r="O28" s="193"/>
      <c r="P28" s="193"/>
      <c r="Q28" s="193"/>
      <c r="R28" s="193"/>
      <c r="S28" s="194"/>
    </row>
    <row r="29" spans="2:19" ht="18" customHeight="1" x14ac:dyDescent="0.2">
      <c r="B29" s="17">
        <v>4</v>
      </c>
      <c r="C29" s="189"/>
      <c r="D29" s="190"/>
      <c r="E29" s="190"/>
      <c r="F29" s="190"/>
      <c r="G29" s="190"/>
      <c r="H29" s="190"/>
      <c r="I29" s="191"/>
      <c r="J29" s="249"/>
      <c r="K29" s="250"/>
      <c r="L29" s="251"/>
      <c r="M29" s="192"/>
      <c r="N29" s="193"/>
      <c r="O29" s="193"/>
      <c r="P29" s="193"/>
      <c r="Q29" s="193"/>
      <c r="R29" s="193"/>
      <c r="S29" s="194"/>
    </row>
    <row r="30" spans="2:19" ht="18" customHeight="1" x14ac:dyDescent="0.2">
      <c r="B30" s="17">
        <v>5</v>
      </c>
      <c r="C30" s="189"/>
      <c r="D30" s="190"/>
      <c r="E30" s="190"/>
      <c r="F30" s="190"/>
      <c r="G30" s="190"/>
      <c r="H30" s="190"/>
      <c r="I30" s="191"/>
      <c r="J30" s="249"/>
      <c r="K30" s="250"/>
      <c r="L30" s="251"/>
      <c r="M30" s="192"/>
      <c r="N30" s="193"/>
      <c r="O30" s="193"/>
      <c r="P30" s="193"/>
      <c r="Q30" s="193"/>
      <c r="R30" s="193"/>
      <c r="S30" s="194"/>
    </row>
    <row r="31" spans="2:19" ht="18" customHeight="1" x14ac:dyDescent="0.2">
      <c r="B31" s="17">
        <v>6</v>
      </c>
      <c r="C31" s="189"/>
      <c r="D31" s="190"/>
      <c r="E31" s="190"/>
      <c r="F31" s="190"/>
      <c r="G31" s="190"/>
      <c r="H31" s="190"/>
      <c r="I31" s="191"/>
      <c r="J31" s="249"/>
      <c r="K31" s="250"/>
      <c r="L31" s="251"/>
      <c r="M31" s="192"/>
      <c r="N31" s="193"/>
      <c r="O31" s="193"/>
      <c r="P31" s="193"/>
      <c r="Q31" s="193"/>
      <c r="R31" s="193"/>
      <c r="S31" s="194"/>
    </row>
    <row r="32" spans="2:19" ht="18" customHeight="1" x14ac:dyDescent="0.2">
      <c r="B32" s="17">
        <v>7</v>
      </c>
      <c r="C32" s="189"/>
      <c r="D32" s="190"/>
      <c r="E32" s="190"/>
      <c r="F32" s="190"/>
      <c r="G32" s="190"/>
      <c r="H32" s="190"/>
      <c r="I32" s="191"/>
      <c r="J32" s="249"/>
      <c r="K32" s="250"/>
      <c r="L32" s="251"/>
      <c r="M32" s="192"/>
      <c r="N32" s="193"/>
      <c r="O32" s="193"/>
      <c r="P32" s="193"/>
      <c r="Q32" s="193"/>
      <c r="R32" s="193"/>
      <c r="S32" s="194"/>
    </row>
    <row r="33" spans="2:27" ht="18" customHeight="1" x14ac:dyDescent="0.2">
      <c r="B33" s="17">
        <v>8</v>
      </c>
      <c r="C33" s="189"/>
      <c r="D33" s="190"/>
      <c r="E33" s="190"/>
      <c r="F33" s="190"/>
      <c r="G33" s="190"/>
      <c r="H33" s="190"/>
      <c r="I33" s="191"/>
      <c r="J33" s="249"/>
      <c r="K33" s="250"/>
      <c r="L33" s="251"/>
      <c r="M33" s="192"/>
      <c r="N33" s="193"/>
      <c r="O33" s="193"/>
      <c r="P33" s="193"/>
      <c r="Q33" s="193"/>
      <c r="R33" s="193"/>
      <c r="S33" s="194"/>
    </row>
    <row r="34" spans="2:27" ht="18" customHeight="1" x14ac:dyDescent="0.25">
      <c r="B34" s="17">
        <v>9</v>
      </c>
      <c r="C34" s="189"/>
      <c r="D34" s="190"/>
      <c r="E34" s="190"/>
      <c r="F34" s="190"/>
      <c r="G34" s="190"/>
      <c r="H34" s="190"/>
      <c r="I34" s="191"/>
      <c r="J34" s="249"/>
      <c r="K34" s="250"/>
      <c r="L34" s="251"/>
      <c r="M34" s="192"/>
      <c r="N34" s="193"/>
      <c r="O34" s="193"/>
      <c r="P34" s="193"/>
      <c r="Q34" s="193"/>
      <c r="R34" s="193"/>
      <c r="S34" s="194"/>
      <c r="W34" s="13"/>
      <c r="X34" s="13"/>
      <c r="Y34" s="13"/>
      <c r="Z34" s="13"/>
      <c r="AA34" s="13"/>
    </row>
    <row r="35" spans="2:27" ht="18" customHeight="1" x14ac:dyDescent="0.2">
      <c r="B35" s="17">
        <v>10</v>
      </c>
      <c r="C35" s="189"/>
      <c r="D35" s="190"/>
      <c r="E35" s="190"/>
      <c r="F35" s="190"/>
      <c r="G35" s="190"/>
      <c r="H35" s="190"/>
      <c r="I35" s="191"/>
      <c r="J35" s="249"/>
      <c r="K35" s="250"/>
      <c r="L35" s="251"/>
      <c r="M35" s="192"/>
      <c r="N35" s="193"/>
      <c r="O35" s="193"/>
      <c r="P35" s="193"/>
      <c r="Q35" s="193"/>
      <c r="R35" s="193"/>
      <c r="S35" s="194"/>
    </row>
    <row r="36" spans="2:27" ht="18" customHeight="1" x14ac:dyDescent="0.2">
      <c r="B36" s="17">
        <v>11</v>
      </c>
      <c r="C36" s="189"/>
      <c r="D36" s="190"/>
      <c r="E36" s="190"/>
      <c r="F36" s="190"/>
      <c r="G36" s="190"/>
      <c r="H36" s="190"/>
      <c r="I36" s="191"/>
      <c r="J36" s="249"/>
      <c r="K36" s="250"/>
      <c r="L36" s="251"/>
      <c r="M36" s="192"/>
      <c r="N36" s="193"/>
      <c r="O36" s="193"/>
      <c r="P36" s="193"/>
      <c r="Q36" s="193"/>
      <c r="R36" s="193"/>
      <c r="S36" s="194"/>
    </row>
    <row r="37" spans="2:27" ht="18" customHeight="1" x14ac:dyDescent="0.2">
      <c r="B37" s="17">
        <v>12</v>
      </c>
      <c r="C37" s="189"/>
      <c r="D37" s="190"/>
      <c r="E37" s="190"/>
      <c r="F37" s="190"/>
      <c r="G37" s="190"/>
      <c r="H37" s="190"/>
      <c r="I37" s="191"/>
      <c r="J37" s="249"/>
      <c r="K37" s="250"/>
      <c r="L37" s="251"/>
      <c r="M37" s="192"/>
      <c r="N37" s="193"/>
      <c r="O37" s="193"/>
      <c r="P37" s="193"/>
      <c r="Q37" s="193"/>
      <c r="R37" s="193"/>
      <c r="S37" s="194"/>
    </row>
    <row r="38" spans="2:27" ht="18" customHeight="1" x14ac:dyDescent="0.2">
      <c r="B38" s="17">
        <v>13</v>
      </c>
      <c r="C38" s="189"/>
      <c r="D38" s="190"/>
      <c r="E38" s="190"/>
      <c r="F38" s="190"/>
      <c r="G38" s="190"/>
      <c r="H38" s="190"/>
      <c r="I38" s="191"/>
      <c r="J38" s="249"/>
      <c r="K38" s="250"/>
      <c r="L38" s="251"/>
      <c r="M38" s="192"/>
      <c r="N38" s="193"/>
      <c r="O38" s="193"/>
      <c r="P38" s="193"/>
      <c r="Q38" s="193"/>
      <c r="R38" s="193"/>
      <c r="S38" s="194"/>
    </row>
    <row r="39" spans="2:27" ht="18" customHeight="1" x14ac:dyDescent="0.2">
      <c r="B39" s="17">
        <v>14</v>
      </c>
      <c r="C39" s="189"/>
      <c r="D39" s="190"/>
      <c r="E39" s="190"/>
      <c r="F39" s="190"/>
      <c r="G39" s="190"/>
      <c r="H39" s="190"/>
      <c r="I39" s="191"/>
      <c r="J39" s="249"/>
      <c r="K39" s="250"/>
      <c r="L39" s="251"/>
      <c r="M39" s="192"/>
      <c r="N39" s="193"/>
      <c r="O39" s="193"/>
      <c r="P39" s="193"/>
      <c r="Q39" s="193"/>
      <c r="R39" s="193"/>
      <c r="S39" s="194"/>
    </row>
    <row r="40" spans="2:27" ht="18" customHeight="1" x14ac:dyDescent="0.2">
      <c r="B40" s="18">
        <v>15</v>
      </c>
      <c r="C40" s="240"/>
      <c r="D40" s="241"/>
      <c r="E40" s="241"/>
      <c r="F40" s="241"/>
      <c r="G40" s="241"/>
      <c r="H40" s="241"/>
      <c r="I40" s="242"/>
      <c r="J40" s="246"/>
      <c r="K40" s="247"/>
      <c r="L40" s="248"/>
      <c r="M40" s="243"/>
      <c r="N40" s="244"/>
      <c r="O40" s="244"/>
      <c r="P40" s="244"/>
      <c r="Q40" s="244"/>
      <c r="R40" s="244"/>
      <c r="S40" s="245"/>
    </row>
    <row r="41" spans="2:27" ht="18" customHeight="1" x14ac:dyDescent="0.2">
      <c r="C41" s="45" t="s">
        <v>82</v>
      </c>
    </row>
    <row r="44" spans="2:27" ht="18" customHeight="1" x14ac:dyDescent="0.2">
      <c r="B44" s="3" t="s">
        <v>47</v>
      </c>
    </row>
    <row r="45" spans="2:27" ht="18" customHeight="1" x14ac:dyDescent="0.2">
      <c r="B45" s="15"/>
      <c r="C45" s="205" t="s">
        <v>28</v>
      </c>
      <c r="D45" s="229"/>
      <c r="E45" s="229"/>
      <c r="F45" s="229"/>
      <c r="G45" s="229"/>
      <c r="H45" s="206"/>
      <c r="I45" s="205" t="s">
        <v>44</v>
      </c>
      <c r="J45" s="229"/>
      <c r="K45" s="206"/>
      <c r="L45" s="205" t="s">
        <v>83</v>
      </c>
      <c r="M45" s="206"/>
      <c r="N45" s="205" t="s">
        <v>81</v>
      </c>
      <c r="O45" s="229"/>
      <c r="P45" s="229"/>
      <c r="Q45" s="229"/>
      <c r="R45" s="229"/>
      <c r="S45" s="206"/>
    </row>
    <row r="46" spans="2:27" ht="18" customHeight="1" x14ac:dyDescent="0.2">
      <c r="B46" s="16">
        <v>1</v>
      </c>
      <c r="C46" s="230"/>
      <c r="D46" s="231"/>
      <c r="E46" s="231"/>
      <c r="F46" s="231"/>
      <c r="G46" s="231"/>
      <c r="H46" s="232"/>
      <c r="I46" s="252"/>
      <c r="J46" s="253"/>
      <c r="K46" s="254"/>
      <c r="L46" s="252"/>
      <c r="M46" s="254"/>
      <c r="N46" s="233"/>
      <c r="O46" s="234"/>
      <c r="P46" s="234"/>
      <c r="Q46" s="234"/>
      <c r="R46" s="234"/>
      <c r="S46" s="235"/>
    </row>
    <row r="47" spans="2:27" ht="18" customHeight="1" x14ac:dyDescent="0.2">
      <c r="B47" s="17">
        <v>2</v>
      </c>
      <c r="C47" s="189"/>
      <c r="D47" s="190"/>
      <c r="E47" s="190"/>
      <c r="F47" s="190"/>
      <c r="G47" s="190"/>
      <c r="H47" s="191"/>
      <c r="I47" s="249"/>
      <c r="J47" s="250"/>
      <c r="K47" s="251"/>
      <c r="L47" s="249"/>
      <c r="M47" s="251"/>
      <c r="N47" s="192"/>
      <c r="O47" s="193"/>
      <c r="P47" s="193"/>
      <c r="Q47" s="193"/>
      <c r="R47" s="193"/>
      <c r="S47" s="194"/>
    </row>
    <row r="48" spans="2:27" ht="18" customHeight="1" x14ac:dyDescent="0.2">
      <c r="B48" s="17">
        <v>3</v>
      </c>
      <c r="C48" s="189"/>
      <c r="D48" s="190"/>
      <c r="E48" s="190"/>
      <c r="F48" s="190"/>
      <c r="G48" s="190"/>
      <c r="H48" s="191"/>
      <c r="I48" s="249"/>
      <c r="J48" s="250"/>
      <c r="K48" s="251"/>
      <c r="L48" s="249"/>
      <c r="M48" s="251"/>
      <c r="N48" s="192"/>
      <c r="O48" s="193"/>
      <c r="P48" s="193"/>
      <c r="Q48" s="193"/>
      <c r="R48" s="193"/>
      <c r="S48" s="194"/>
    </row>
    <row r="49" spans="2:27" ht="18" customHeight="1" x14ac:dyDescent="0.2">
      <c r="B49" s="17">
        <v>4</v>
      </c>
      <c r="C49" s="189"/>
      <c r="D49" s="190"/>
      <c r="E49" s="190"/>
      <c r="F49" s="190"/>
      <c r="G49" s="190"/>
      <c r="H49" s="191"/>
      <c r="I49" s="249"/>
      <c r="J49" s="250"/>
      <c r="K49" s="251"/>
      <c r="L49" s="249"/>
      <c r="M49" s="251"/>
      <c r="N49" s="192"/>
      <c r="O49" s="193"/>
      <c r="P49" s="193"/>
      <c r="Q49" s="193"/>
      <c r="R49" s="193"/>
      <c r="S49" s="194"/>
    </row>
    <row r="50" spans="2:27" ht="18" customHeight="1" x14ac:dyDescent="0.2">
      <c r="B50" s="17">
        <v>5</v>
      </c>
      <c r="C50" s="189"/>
      <c r="D50" s="190"/>
      <c r="E50" s="190"/>
      <c r="F50" s="190"/>
      <c r="G50" s="190"/>
      <c r="H50" s="191"/>
      <c r="I50" s="249"/>
      <c r="J50" s="250"/>
      <c r="K50" s="251"/>
      <c r="L50" s="249"/>
      <c r="M50" s="251"/>
      <c r="N50" s="192"/>
      <c r="O50" s="193"/>
      <c r="P50" s="193"/>
      <c r="Q50" s="193"/>
      <c r="R50" s="193"/>
      <c r="S50" s="194"/>
    </row>
    <row r="51" spans="2:27" ht="18" customHeight="1" x14ac:dyDescent="0.2">
      <c r="B51" s="17">
        <v>6</v>
      </c>
      <c r="C51" s="189"/>
      <c r="D51" s="190"/>
      <c r="E51" s="190"/>
      <c r="F51" s="190"/>
      <c r="G51" s="190"/>
      <c r="H51" s="191"/>
      <c r="I51" s="249"/>
      <c r="J51" s="250"/>
      <c r="K51" s="251"/>
      <c r="L51" s="249"/>
      <c r="M51" s="251"/>
      <c r="N51" s="192"/>
      <c r="O51" s="193"/>
      <c r="P51" s="193"/>
      <c r="Q51" s="193"/>
      <c r="R51" s="193"/>
      <c r="S51" s="194"/>
    </row>
    <row r="52" spans="2:27" ht="18" customHeight="1" x14ac:dyDescent="0.2">
      <c r="B52" s="17">
        <v>7</v>
      </c>
      <c r="C52" s="189"/>
      <c r="D52" s="190"/>
      <c r="E52" s="190"/>
      <c r="F52" s="190"/>
      <c r="G52" s="190"/>
      <c r="H52" s="191"/>
      <c r="I52" s="249"/>
      <c r="J52" s="250"/>
      <c r="K52" s="251"/>
      <c r="L52" s="249"/>
      <c r="M52" s="251"/>
      <c r="N52" s="192"/>
      <c r="O52" s="193"/>
      <c r="P52" s="193"/>
      <c r="Q52" s="193"/>
      <c r="R52" s="193"/>
      <c r="S52" s="194"/>
    </row>
    <row r="53" spans="2:27" ht="18" customHeight="1" x14ac:dyDescent="0.2">
      <c r="B53" s="17">
        <v>8</v>
      </c>
      <c r="C53" s="189"/>
      <c r="D53" s="190"/>
      <c r="E53" s="190"/>
      <c r="F53" s="190"/>
      <c r="G53" s="190"/>
      <c r="H53" s="191"/>
      <c r="I53" s="249"/>
      <c r="J53" s="250"/>
      <c r="K53" s="251"/>
      <c r="L53" s="249"/>
      <c r="M53" s="251"/>
      <c r="N53" s="192"/>
      <c r="O53" s="193"/>
      <c r="P53" s="193"/>
      <c r="Q53" s="193"/>
      <c r="R53" s="193"/>
      <c r="S53" s="194"/>
    </row>
    <row r="54" spans="2:27" ht="18" customHeight="1" x14ac:dyDescent="0.25">
      <c r="B54" s="17">
        <v>9</v>
      </c>
      <c r="C54" s="189"/>
      <c r="D54" s="190"/>
      <c r="E54" s="190"/>
      <c r="F54" s="190"/>
      <c r="G54" s="190"/>
      <c r="H54" s="191"/>
      <c r="I54" s="249"/>
      <c r="J54" s="250"/>
      <c r="K54" s="251"/>
      <c r="L54" s="249"/>
      <c r="M54" s="251"/>
      <c r="N54" s="192"/>
      <c r="O54" s="193"/>
      <c r="P54" s="193"/>
      <c r="Q54" s="193"/>
      <c r="R54" s="193"/>
      <c r="S54" s="194"/>
      <c r="W54" s="13"/>
      <c r="X54" s="13"/>
      <c r="Y54" s="13"/>
      <c r="Z54" s="13"/>
      <c r="AA54" s="13"/>
    </row>
    <row r="55" spans="2:27" ht="18" customHeight="1" x14ac:dyDescent="0.2">
      <c r="B55" s="17">
        <v>10</v>
      </c>
      <c r="C55" s="189"/>
      <c r="D55" s="190"/>
      <c r="E55" s="190"/>
      <c r="F55" s="190"/>
      <c r="G55" s="190"/>
      <c r="H55" s="191"/>
      <c r="I55" s="249"/>
      <c r="J55" s="250"/>
      <c r="K55" s="251"/>
      <c r="L55" s="249"/>
      <c r="M55" s="251"/>
      <c r="N55" s="192"/>
      <c r="O55" s="193"/>
      <c r="P55" s="193"/>
      <c r="Q55" s="193"/>
      <c r="R55" s="193"/>
      <c r="S55" s="194"/>
    </row>
    <row r="56" spans="2:27" ht="18" customHeight="1" x14ac:dyDescent="0.2">
      <c r="B56" s="17">
        <v>11</v>
      </c>
      <c r="C56" s="189"/>
      <c r="D56" s="190"/>
      <c r="E56" s="190"/>
      <c r="F56" s="190"/>
      <c r="G56" s="190"/>
      <c r="H56" s="191"/>
      <c r="I56" s="249"/>
      <c r="J56" s="250"/>
      <c r="K56" s="251"/>
      <c r="L56" s="249"/>
      <c r="M56" s="251"/>
      <c r="N56" s="192"/>
      <c r="O56" s="193"/>
      <c r="P56" s="193"/>
      <c r="Q56" s="193"/>
      <c r="R56" s="193"/>
      <c r="S56" s="194"/>
    </row>
    <row r="57" spans="2:27" ht="18" customHeight="1" x14ac:dyDescent="0.2">
      <c r="B57" s="17">
        <v>12</v>
      </c>
      <c r="C57" s="189"/>
      <c r="D57" s="190"/>
      <c r="E57" s="190"/>
      <c r="F57" s="190"/>
      <c r="G57" s="190"/>
      <c r="H57" s="191"/>
      <c r="I57" s="249"/>
      <c r="J57" s="250"/>
      <c r="K57" s="251"/>
      <c r="L57" s="249"/>
      <c r="M57" s="251"/>
      <c r="N57" s="192"/>
      <c r="O57" s="193"/>
      <c r="P57" s="193"/>
      <c r="Q57" s="193"/>
      <c r="R57" s="193"/>
      <c r="S57" s="194"/>
    </row>
    <row r="58" spans="2:27" ht="18" customHeight="1" x14ac:dyDescent="0.2">
      <c r="B58" s="17">
        <v>13</v>
      </c>
      <c r="C58" s="189"/>
      <c r="D58" s="190"/>
      <c r="E58" s="190"/>
      <c r="F58" s="190"/>
      <c r="G58" s="190"/>
      <c r="H58" s="191"/>
      <c r="I58" s="249"/>
      <c r="J58" s="250"/>
      <c r="K58" s="251"/>
      <c r="L58" s="249"/>
      <c r="M58" s="251"/>
      <c r="N58" s="192"/>
      <c r="O58" s="193"/>
      <c r="P58" s="193"/>
      <c r="Q58" s="193"/>
      <c r="R58" s="193"/>
      <c r="S58" s="194"/>
    </row>
    <row r="59" spans="2:27" ht="18" customHeight="1" x14ac:dyDescent="0.2">
      <c r="B59" s="17">
        <v>14</v>
      </c>
      <c r="C59" s="189"/>
      <c r="D59" s="190"/>
      <c r="E59" s="190"/>
      <c r="F59" s="190"/>
      <c r="G59" s="190"/>
      <c r="H59" s="191"/>
      <c r="I59" s="249"/>
      <c r="J59" s="250"/>
      <c r="K59" s="251"/>
      <c r="L59" s="249"/>
      <c r="M59" s="251"/>
      <c r="N59" s="192"/>
      <c r="O59" s="193"/>
      <c r="P59" s="193"/>
      <c r="Q59" s="193"/>
      <c r="R59" s="193"/>
      <c r="S59" s="194"/>
    </row>
    <row r="60" spans="2:27" ht="18" customHeight="1" x14ac:dyDescent="0.2">
      <c r="B60" s="17">
        <v>15</v>
      </c>
      <c r="C60" s="189"/>
      <c r="D60" s="190"/>
      <c r="E60" s="190"/>
      <c r="F60" s="190"/>
      <c r="G60" s="190"/>
      <c r="H60" s="191"/>
      <c r="I60" s="249"/>
      <c r="J60" s="250"/>
      <c r="K60" s="251"/>
      <c r="L60" s="249"/>
      <c r="M60" s="251"/>
      <c r="N60" s="192"/>
      <c r="O60" s="193"/>
      <c r="P60" s="193"/>
      <c r="Q60" s="193"/>
      <c r="R60" s="193"/>
      <c r="S60" s="194"/>
    </row>
    <row r="61" spans="2:27" ht="18" customHeight="1" x14ac:dyDescent="0.2">
      <c r="B61" s="17">
        <v>16</v>
      </c>
      <c r="C61" s="189"/>
      <c r="D61" s="190"/>
      <c r="E61" s="190"/>
      <c r="F61" s="190"/>
      <c r="G61" s="190"/>
      <c r="H61" s="191"/>
      <c r="I61" s="249"/>
      <c r="J61" s="250"/>
      <c r="K61" s="251"/>
      <c r="L61" s="249"/>
      <c r="M61" s="251"/>
      <c r="N61" s="192"/>
      <c r="O61" s="193"/>
      <c r="P61" s="193"/>
      <c r="Q61" s="193"/>
      <c r="R61" s="193"/>
      <c r="S61" s="194"/>
    </row>
    <row r="62" spans="2:27" ht="18" customHeight="1" x14ac:dyDescent="0.2">
      <c r="B62" s="17">
        <v>17</v>
      </c>
      <c r="C62" s="189"/>
      <c r="D62" s="190"/>
      <c r="E62" s="190"/>
      <c r="F62" s="190"/>
      <c r="G62" s="190"/>
      <c r="H62" s="191"/>
      <c r="I62" s="249"/>
      <c r="J62" s="250"/>
      <c r="K62" s="251"/>
      <c r="L62" s="249"/>
      <c r="M62" s="251"/>
      <c r="N62" s="192"/>
      <c r="O62" s="193"/>
      <c r="P62" s="193"/>
      <c r="Q62" s="193"/>
      <c r="R62" s="193"/>
      <c r="S62" s="194"/>
    </row>
    <row r="63" spans="2:27" ht="18" customHeight="1" x14ac:dyDescent="0.2">
      <c r="B63" s="17">
        <v>18</v>
      </c>
      <c r="C63" s="189"/>
      <c r="D63" s="190"/>
      <c r="E63" s="190"/>
      <c r="F63" s="190"/>
      <c r="G63" s="190"/>
      <c r="H63" s="191"/>
      <c r="I63" s="249"/>
      <c r="J63" s="250"/>
      <c r="K63" s="251"/>
      <c r="L63" s="249"/>
      <c r="M63" s="251"/>
      <c r="N63" s="192"/>
      <c r="O63" s="193"/>
      <c r="P63" s="193"/>
      <c r="Q63" s="193"/>
      <c r="R63" s="193"/>
      <c r="S63" s="194"/>
    </row>
    <row r="64" spans="2:27" ht="18" customHeight="1" x14ac:dyDescent="0.2">
      <c r="B64" s="17">
        <v>19</v>
      </c>
      <c r="C64" s="189"/>
      <c r="D64" s="190"/>
      <c r="E64" s="190"/>
      <c r="F64" s="190"/>
      <c r="G64" s="190"/>
      <c r="H64" s="191"/>
      <c r="I64" s="249"/>
      <c r="J64" s="250"/>
      <c r="K64" s="251"/>
      <c r="L64" s="249"/>
      <c r="M64" s="251"/>
      <c r="N64" s="192"/>
      <c r="O64" s="193"/>
      <c r="P64" s="193"/>
      <c r="Q64" s="193"/>
      <c r="R64" s="193"/>
      <c r="S64" s="194"/>
    </row>
    <row r="65" spans="2:19" ht="18" customHeight="1" x14ac:dyDescent="0.2">
      <c r="B65" s="18">
        <v>20</v>
      </c>
      <c r="C65" s="240"/>
      <c r="D65" s="241"/>
      <c r="E65" s="241"/>
      <c r="F65" s="241"/>
      <c r="G65" s="241"/>
      <c r="H65" s="242"/>
      <c r="I65" s="246"/>
      <c r="J65" s="247"/>
      <c r="K65" s="248"/>
      <c r="L65" s="246"/>
      <c r="M65" s="248"/>
      <c r="N65" s="243"/>
      <c r="O65" s="244"/>
      <c r="P65" s="244"/>
      <c r="Q65" s="244"/>
      <c r="R65" s="244"/>
      <c r="S65" s="245"/>
    </row>
    <row r="66" spans="2:19" ht="18" customHeight="1" x14ac:dyDescent="0.2">
      <c r="C66" s="45" t="s">
        <v>84</v>
      </c>
    </row>
    <row r="67" spans="2:19" ht="18" customHeight="1" x14ac:dyDescent="0.2">
      <c r="C67" s="45" t="s">
        <v>82</v>
      </c>
    </row>
  </sheetData>
  <sheetProtection algorithmName="SHA-512" hashValue="ytM3CUbu1aRZMUZTEB5dL5sg9XJfYmJLYRklCVkyZX1VRoxTNrrht+NvdiTgiFx4asZGqANgB+pDev/AvdTLwg==" saltValue="0qDkbm/pYrjQjBVgNqG+ag==" spinCount="100000" sheet="1" objects="1" scenarios="1"/>
  <mergeCells count="181">
    <mergeCell ref="D1:T1"/>
    <mergeCell ref="C5:I5"/>
    <mergeCell ref="J5:L5"/>
    <mergeCell ref="M5:S5"/>
    <mergeCell ref="C6:I6"/>
    <mergeCell ref="J6:L6"/>
    <mergeCell ref="M6:S6"/>
    <mergeCell ref="C9:I9"/>
    <mergeCell ref="J9:L9"/>
    <mergeCell ref="M9:S9"/>
    <mergeCell ref="C10:I10"/>
    <mergeCell ref="J10:L10"/>
    <mergeCell ref="M10:S10"/>
    <mergeCell ref="C7:I7"/>
    <mergeCell ref="J7:L7"/>
    <mergeCell ref="M7:S7"/>
    <mergeCell ref="C8:I8"/>
    <mergeCell ref="J8:L8"/>
    <mergeCell ref="M8:S8"/>
    <mergeCell ref="C13:I13"/>
    <mergeCell ref="J13:L13"/>
    <mergeCell ref="M13:S13"/>
    <mergeCell ref="C14:I14"/>
    <mergeCell ref="J14:L14"/>
    <mergeCell ref="M14:S14"/>
    <mergeCell ref="C11:I11"/>
    <mergeCell ref="J11:L11"/>
    <mergeCell ref="M11:S11"/>
    <mergeCell ref="C12:I12"/>
    <mergeCell ref="J12:L12"/>
    <mergeCell ref="M12:S12"/>
    <mergeCell ref="C20:I20"/>
    <mergeCell ref="J20:L20"/>
    <mergeCell ref="M20:S20"/>
    <mergeCell ref="C25:I25"/>
    <mergeCell ref="J25:L25"/>
    <mergeCell ref="M25:S25"/>
    <mergeCell ref="C15:I15"/>
    <mergeCell ref="J15:L15"/>
    <mergeCell ref="M15:S15"/>
    <mergeCell ref="C19:I19"/>
    <mergeCell ref="J19:L19"/>
    <mergeCell ref="M19:S19"/>
    <mergeCell ref="C16:I16"/>
    <mergeCell ref="C17:I17"/>
    <mergeCell ref="C18:I18"/>
    <mergeCell ref="J16:L16"/>
    <mergeCell ref="J17:L17"/>
    <mergeCell ref="J18:L18"/>
    <mergeCell ref="M16:S16"/>
    <mergeCell ref="M17:S17"/>
    <mergeCell ref="M18:S18"/>
    <mergeCell ref="C28:I28"/>
    <mergeCell ref="J28:L28"/>
    <mergeCell ref="M28:S28"/>
    <mergeCell ref="C29:I29"/>
    <mergeCell ref="J29:L29"/>
    <mergeCell ref="M29:S29"/>
    <mergeCell ref="C26:I26"/>
    <mergeCell ref="J26:L26"/>
    <mergeCell ref="M26:S26"/>
    <mergeCell ref="C27:I27"/>
    <mergeCell ref="J27:L27"/>
    <mergeCell ref="M27:S27"/>
    <mergeCell ref="C32:I32"/>
    <mergeCell ref="J32:L32"/>
    <mergeCell ref="M32:S32"/>
    <mergeCell ref="C33:I33"/>
    <mergeCell ref="J33:L33"/>
    <mergeCell ref="M33:S33"/>
    <mergeCell ref="C30:I30"/>
    <mergeCell ref="J30:L30"/>
    <mergeCell ref="M30:S30"/>
    <mergeCell ref="C31:I31"/>
    <mergeCell ref="J31:L31"/>
    <mergeCell ref="M31:S31"/>
    <mergeCell ref="C34:I34"/>
    <mergeCell ref="J34:L34"/>
    <mergeCell ref="M34:S34"/>
    <mergeCell ref="C40:I40"/>
    <mergeCell ref="J40:L40"/>
    <mergeCell ref="M40:S40"/>
    <mergeCell ref="C35:I35"/>
    <mergeCell ref="J35:L35"/>
    <mergeCell ref="M35:S35"/>
    <mergeCell ref="C39:I39"/>
    <mergeCell ref="J39:L39"/>
    <mergeCell ref="M39:S39"/>
    <mergeCell ref="M36:S36"/>
    <mergeCell ref="M37:S37"/>
    <mergeCell ref="M38:S38"/>
    <mergeCell ref="J36:L36"/>
    <mergeCell ref="J37:L37"/>
    <mergeCell ref="J38:L38"/>
    <mergeCell ref="C36:I36"/>
    <mergeCell ref="C37:I37"/>
    <mergeCell ref="C38:I38"/>
    <mergeCell ref="L49:M49"/>
    <mergeCell ref="L50:M50"/>
    <mergeCell ref="N49:S49"/>
    <mergeCell ref="N50:S50"/>
    <mergeCell ref="L47:M47"/>
    <mergeCell ref="L48:M48"/>
    <mergeCell ref="N47:S47"/>
    <mergeCell ref="N48:S48"/>
    <mergeCell ref="L45:M45"/>
    <mergeCell ref="L46:M46"/>
    <mergeCell ref="N46:S46"/>
    <mergeCell ref="L55:M55"/>
    <mergeCell ref="L56:M56"/>
    <mergeCell ref="N55:S55"/>
    <mergeCell ref="N56:S56"/>
    <mergeCell ref="L53:M53"/>
    <mergeCell ref="L54:M54"/>
    <mergeCell ref="N53:S53"/>
    <mergeCell ref="N54:S54"/>
    <mergeCell ref="L51:M51"/>
    <mergeCell ref="L52:M52"/>
    <mergeCell ref="N51:S51"/>
    <mergeCell ref="N52:S52"/>
    <mergeCell ref="C54:H54"/>
    <mergeCell ref="C55:H55"/>
    <mergeCell ref="C56:H56"/>
    <mergeCell ref="C65:H65"/>
    <mergeCell ref="I45:K45"/>
    <mergeCell ref="I46:K46"/>
    <mergeCell ref="I47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65:K65"/>
    <mergeCell ref="I59:K59"/>
    <mergeCell ref="I60:K60"/>
    <mergeCell ref="I61:K61"/>
    <mergeCell ref="I62:K62"/>
    <mergeCell ref="I63:K63"/>
    <mergeCell ref="C59:H59"/>
    <mergeCell ref="C60:H60"/>
    <mergeCell ref="N65:S65"/>
    <mergeCell ref="N45:S45"/>
    <mergeCell ref="C57:H57"/>
    <mergeCell ref="I57:K57"/>
    <mergeCell ref="L57:M57"/>
    <mergeCell ref="N57:S57"/>
    <mergeCell ref="C58:H58"/>
    <mergeCell ref="I58:K58"/>
    <mergeCell ref="L58:M58"/>
    <mergeCell ref="N58:S58"/>
    <mergeCell ref="C64:H64"/>
    <mergeCell ref="I64:K64"/>
    <mergeCell ref="L64:M64"/>
    <mergeCell ref="N64:S64"/>
    <mergeCell ref="L65:M65"/>
    <mergeCell ref="C45:H45"/>
    <mergeCell ref="C46:H46"/>
    <mergeCell ref="C47:H47"/>
    <mergeCell ref="C48:H48"/>
    <mergeCell ref="C49:H49"/>
    <mergeCell ref="C50:H50"/>
    <mergeCell ref="C51:H51"/>
    <mergeCell ref="C52:H52"/>
    <mergeCell ref="C53:H53"/>
    <mergeCell ref="C61:H61"/>
    <mergeCell ref="C62:H62"/>
    <mergeCell ref="C63:H63"/>
    <mergeCell ref="N59:S59"/>
    <mergeCell ref="N60:S60"/>
    <mergeCell ref="N61:S61"/>
    <mergeCell ref="N62:S62"/>
    <mergeCell ref="N63:S63"/>
    <mergeCell ref="L59:M59"/>
    <mergeCell ref="L60:M60"/>
    <mergeCell ref="L61:M61"/>
    <mergeCell ref="L62:M62"/>
    <mergeCell ref="L63:M63"/>
  </mergeCells>
  <phoneticPr fontId="2" type="noConversion"/>
  <dataValidations disablePrompts="1" count="1">
    <dataValidation type="list" allowBlank="1" showInputMessage="1" showErrorMessage="1" errorTitle="NAPAČEN VNOS!" error="Vnesi OR, SR, MR ali PR ali pa vrednost izberi v spustnem seznamu!" promptTitle="Vnesi:" prompt="OR - za Olimpijski razred_x000a_SR - za Svetovni razred_x000a_MR - za Mednarodni razred_x000a_PR - za Perspektivni razred_x000a__x000a_ali pa željeni vnos izberi s spustnega seznama!" sqref="L46:M65" xr:uid="{00000000-0002-0000-0600-000000000000}">
      <formula1>"OR,SR,MR,PR"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9"/>
  <dimension ref="A1:T22"/>
  <sheetViews>
    <sheetView showGridLines="0" view="pageLayout" zoomScaleNormal="100" workbookViewId="0">
      <selection activeCell="AD12" sqref="AD12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48</v>
      </c>
      <c r="B1" s="5"/>
      <c r="C1" s="5"/>
      <c r="D1" s="195" t="s">
        <v>85</v>
      </c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6"/>
    </row>
    <row r="4" spans="1:20" ht="18" customHeight="1" x14ac:dyDescent="0.2">
      <c r="B4" s="14" t="s">
        <v>59</v>
      </c>
    </row>
    <row r="6" spans="1:20" ht="24.95" customHeight="1" x14ac:dyDescent="0.2">
      <c r="B6" s="15"/>
      <c r="C6" s="205" t="s">
        <v>28</v>
      </c>
      <c r="D6" s="229"/>
      <c r="E6" s="229"/>
      <c r="F6" s="229"/>
      <c r="G6" s="229"/>
      <c r="H6" s="206"/>
      <c r="I6" s="205" t="s">
        <v>60</v>
      </c>
      <c r="J6" s="229"/>
      <c r="K6" s="229"/>
      <c r="L6" s="229"/>
      <c r="M6" s="229"/>
      <c r="N6" s="229"/>
      <c r="O6" s="206"/>
      <c r="P6" s="278" t="s">
        <v>61</v>
      </c>
      <c r="Q6" s="279"/>
      <c r="R6" s="278" t="s">
        <v>58</v>
      </c>
      <c r="S6" s="279"/>
    </row>
    <row r="7" spans="1:20" ht="18" customHeight="1" x14ac:dyDescent="0.2">
      <c r="B7" s="16">
        <v>1</v>
      </c>
      <c r="C7" s="230"/>
      <c r="D7" s="231"/>
      <c r="E7" s="231"/>
      <c r="F7" s="231"/>
      <c r="G7" s="231"/>
      <c r="H7" s="232"/>
      <c r="I7" s="275"/>
      <c r="J7" s="231"/>
      <c r="K7" s="231"/>
      <c r="L7" s="231"/>
      <c r="M7" s="231"/>
      <c r="N7" s="231"/>
      <c r="O7" s="232"/>
      <c r="P7" s="252"/>
      <c r="Q7" s="254"/>
      <c r="R7" s="276"/>
      <c r="S7" s="277"/>
    </row>
    <row r="8" spans="1:20" ht="18" customHeight="1" x14ac:dyDescent="0.2">
      <c r="B8" s="17">
        <v>2</v>
      </c>
      <c r="C8" s="189"/>
      <c r="D8" s="190"/>
      <c r="E8" s="190"/>
      <c r="F8" s="190"/>
      <c r="G8" s="190"/>
      <c r="H8" s="191"/>
      <c r="I8" s="269"/>
      <c r="J8" s="190"/>
      <c r="K8" s="190"/>
      <c r="L8" s="190"/>
      <c r="M8" s="190"/>
      <c r="N8" s="190"/>
      <c r="O8" s="191"/>
      <c r="P8" s="249"/>
      <c r="Q8" s="251"/>
      <c r="R8" s="270"/>
      <c r="S8" s="271"/>
    </row>
    <row r="9" spans="1:20" ht="18" customHeight="1" x14ac:dyDescent="0.2">
      <c r="B9" s="17">
        <v>3</v>
      </c>
      <c r="C9" s="189"/>
      <c r="D9" s="190"/>
      <c r="E9" s="190"/>
      <c r="F9" s="190"/>
      <c r="G9" s="190"/>
      <c r="H9" s="191"/>
      <c r="I9" s="269"/>
      <c r="J9" s="190"/>
      <c r="K9" s="190"/>
      <c r="L9" s="190"/>
      <c r="M9" s="190"/>
      <c r="N9" s="190"/>
      <c r="O9" s="191"/>
      <c r="P9" s="249"/>
      <c r="Q9" s="251"/>
      <c r="R9" s="270"/>
      <c r="S9" s="271"/>
    </row>
    <row r="10" spans="1:20" ht="18" customHeight="1" x14ac:dyDescent="0.2">
      <c r="B10" s="17">
        <v>4</v>
      </c>
      <c r="C10" s="189"/>
      <c r="D10" s="190"/>
      <c r="E10" s="190"/>
      <c r="F10" s="190"/>
      <c r="G10" s="190"/>
      <c r="H10" s="191"/>
      <c r="I10" s="269"/>
      <c r="J10" s="190"/>
      <c r="K10" s="190"/>
      <c r="L10" s="190"/>
      <c r="M10" s="190"/>
      <c r="N10" s="190"/>
      <c r="O10" s="191"/>
      <c r="P10" s="249"/>
      <c r="Q10" s="251"/>
      <c r="R10" s="270"/>
      <c r="S10" s="271"/>
    </row>
    <row r="11" spans="1:20" ht="18" customHeight="1" x14ac:dyDescent="0.2">
      <c r="B11" s="17">
        <v>5</v>
      </c>
      <c r="C11" s="189"/>
      <c r="D11" s="190"/>
      <c r="E11" s="190"/>
      <c r="F11" s="190"/>
      <c r="G11" s="190"/>
      <c r="H11" s="191"/>
      <c r="I11" s="269"/>
      <c r="J11" s="190"/>
      <c r="K11" s="190"/>
      <c r="L11" s="190"/>
      <c r="M11" s="190"/>
      <c r="N11" s="190"/>
      <c r="O11" s="191"/>
      <c r="P11" s="249"/>
      <c r="Q11" s="251"/>
      <c r="R11" s="270"/>
      <c r="S11" s="271"/>
    </row>
    <row r="12" spans="1:20" ht="18" customHeight="1" x14ac:dyDescent="0.2">
      <c r="B12" s="17">
        <v>6</v>
      </c>
      <c r="C12" s="189"/>
      <c r="D12" s="190"/>
      <c r="E12" s="190"/>
      <c r="F12" s="190"/>
      <c r="G12" s="190"/>
      <c r="H12" s="191"/>
      <c r="I12" s="269"/>
      <c r="J12" s="190"/>
      <c r="K12" s="190"/>
      <c r="L12" s="190"/>
      <c r="M12" s="190"/>
      <c r="N12" s="190"/>
      <c r="O12" s="191"/>
      <c r="P12" s="249"/>
      <c r="Q12" s="251"/>
      <c r="R12" s="270"/>
      <c r="S12" s="271"/>
    </row>
    <row r="13" spans="1:20" ht="18" customHeight="1" x14ac:dyDescent="0.2">
      <c r="B13" s="17">
        <v>7</v>
      </c>
      <c r="C13" s="189"/>
      <c r="D13" s="190"/>
      <c r="E13" s="190"/>
      <c r="F13" s="190"/>
      <c r="G13" s="190"/>
      <c r="H13" s="191"/>
      <c r="I13" s="269"/>
      <c r="J13" s="190"/>
      <c r="K13" s="190"/>
      <c r="L13" s="190"/>
      <c r="M13" s="190"/>
      <c r="N13" s="190"/>
      <c r="O13" s="191"/>
      <c r="P13" s="249"/>
      <c r="Q13" s="251"/>
      <c r="R13" s="270"/>
      <c r="S13" s="271"/>
    </row>
    <row r="14" spans="1:20" ht="18" customHeight="1" x14ac:dyDescent="0.2">
      <c r="B14" s="17">
        <v>8</v>
      </c>
      <c r="C14" s="189"/>
      <c r="D14" s="190"/>
      <c r="E14" s="190"/>
      <c r="F14" s="190"/>
      <c r="G14" s="190"/>
      <c r="H14" s="191"/>
      <c r="I14" s="269"/>
      <c r="J14" s="190"/>
      <c r="K14" s="190"/>
      <c r="L14" s="190"/>
      <c r="M14" s="190"/>
      <c r="N14" s="190"/>
      <c r="O14" s="191"/>
      <c r="P14" s="249"/>
      <c r="Q14" s="251"/>
      <c r="R14" s="270"/>
      <c r="S14" s="271"/>
    </row>
    <row r="15" spans="1:20" ht="18" customHeight="1" x14ac:dyDescent="0.2">
      <c r="B15" s="17">
        <v>9</v>
      </c>
      <c r="C15" s="189"/>
      <c r="D15" s="190"/>
      <c r="E15" s="190"/>
      <c r="F15" s="190"/>
      <c r="G15" s="190"/>
      <c r="H15" s="191"/>
      <c r="I15" s="269"/>
      <c r="J15" s="190"/>
      <c r="K15" s="190"/>
      <c r="L15" s="190"/>
      <c r="M15" s="190"/>
      <c r="N15" s="190"/>
      <c r="O15" s="191"/>
      <c r="P15" s="249"/>
      <c r="Q15" s="251"/>
      <c r="R15" s="270"/>
      <c r="S15" s="271"/>
    </row>
    <row r="16" spans="1:20" ht="18" customHeight="1" x14ac:dyDescent="0.2">
      <c r="B16" s="17">
        <v>10</v>
      </c>
      <c r="C16" s="189"/>
      <c r="D16" s="190"/>
      <c r="E16" s="190"/>
      <c r="F16" s="190"/>
      <c r="G16" s="190"/>
      <c r="H16" s="191"/>
      <c r="I16" s="269"/>
      <c r="J16" s="190"/>
      <c r="K16" s="190"/>
      <c r="L16" s="190"/>
      <c r="M16" s="190"/>
      <c r="N16" s="190"/>
      <c r="O16" s="191"/>
      <c r="P16" s="249"/>
      <c r="Q16" s="251"/>
      <c r="R16" s="270"/>
      <c r="S16" s="271"/>
    </row>
    <row r="17" spans="2:19" ht="18" customHeight="1" x14ac:dyDescent="0.2">
      <c r="B17" s="17">
        <v>11</v>
      </c>
      <c r="C17" s="189"/>
      <c r="D17" s="190"/>
      <c r="E17" s="190"/>
      <c r="F17" s="190"/>
      <c r="G17" s="190"/>
      <c r="H17" s="191"/>
      <c r="I17" s="269"/>
      <c r="J17" s="190"/>
      <c r="K17" s="190"/>
      <c r="L17" s="190"/>
      <c r="M17" s="190"/>
      <c r="N17" s="190"/>
      <c r="O17" s="191"/>
      <c r="P17" s="249"/>
      <c r="Q17" s="251"/>
      <c r="R17" s="270"/>
      <c r="S17" s="271"/>
    </row>
    <row r="18" spans="2:19" ht="18" customHeight="1" x14ac:dyDescent="0.2">
      <c r="B18" s="18">
        <v>12</v>
      </c>
      <c r="C18" s="240"/>
      <c r="D18" s="241"/>
      <c r="E18" s="241"/>
      <c r="F18" s="241"/>
      <c r="G18" s="241"/>
      <c r="H18" s="242"/>
      <c r="I18" s="272"/>
      <c r="J18" s="241"/>
      <c r="K18" s="241"/>
      <c r="L18" s="241"/>
      <c r="M18" s="241"/>
      <c r="N18" s="241"/>
      <c r="O18" s="242"/>
      <c r="P18" s="246"/>
      <c r="Q18" s="248"/>
      <c r="R18" s="273"/>
      <c r="S18" s="274"/>
    </row>
    <row r="19" spans="2:19" ht="18" customHeight="1" x14ac:dyDescent="0.2">
      <c r="C19" s="4"/>
    </row>
    <row r="20" spans="2:19" ht="18" customHeight="1" x14ac:dyDescent="0.2">
      <c r="C20" s="41" t="s">
        <v>86</v>
      </c>
      <c r="G20" s="42" t="s">
        <v>88</v>
      </c>
    </row>
    <row r="21" spans="2:19" ht="18" customHeight="1" x14ac:dyDescent="0.2">
      <c r="D21" s="19"/>
      <c r="G21" s="42" t="s">
        <v>87</v>
      </c>
    </row>
    <row r="22" spans="2:19" ht="18" customHeight="1" x14ac:dyDescent="0.2">
      <c r="D22" s="19"/>
    </row>
  </sheetData>
  <sheetProtection algorithmName="SHA-512" hashValue="z/FZpblssrPaIMxa0fy8q7ryA793pldIv/FkhBk2jTNouIxBjdGyUw4VyhQbjGidbzxPS8bmGpbHcAXxjO6fmQ==" saltValue="zNoD4eLhmYvE2Ju+tu2JCA==" spinCount="100000" sheet="1" objects="1" scenarios="1"/>
  <mergeCells count="53">
    <mergeCell ref="D1:T1"/>
    <mergeCell ref="C6:H6"/>
    <mergeCell ref="I6:O6"/>
    <mergeCell ref="P6:Q6"/>
    <mergeCell ref="R6:S6"/>
    <mergeCell ref="C7:H7"/>
    <mergeCell ref="I7:O7"/>
    <mergeCell ref="P7:Q7"/>
    <mergeCell ref="R7:S7"/>
    <mergeCell ref="C8:H8"/>
    <mergeCell ref="I8:O8"/>
    <mergeCell ref="P8:Q8"/>
    <mergeCell ref="R8:S8"/>
    <mergeCell ref="C9:H9"/>
    <mergeCell ref="I9:O9"/>
    <mergeCell ref="P9:Q9"/>
    <mergeCell ref="R9:S9"/>
    <mergeCell ref="C10:H10"/>
    <mergeCell ref="I10:O10"/>
    <mergeCell ref="P10:Q10"/>
    <mergeCell ref="R10:S10"/>
    <mergeCell ref="C11:H11"/>
    <mergeCell ref="I11:O11"/>
    <mergeCell ref="P11:Q11"/>
    <mergeCell ref="R11:S11"/>
    <mergeCell ref="C12:H12"/>
    <mergeCell ref="I12:O12"/>
    <mergeCell ref="P12:Q12"/>
    <mergeCell ref="R12:S12"/>
    <mergeCell ref="C13:H13"/>
    <mergeCell ref="I13:O13"/>
    <mergeCell ref="P13:Q13"/>
    <mergeCell ref="R13:S13"/>
    <mergeCell ref="C14:H14"/>
    <mergeCell ref="I14:O14"/>
    <mergeCell ref="P14:Q14"/>
    <mergeCell ref="R14:S14"/>
    <mergeCell ref="C15:H15"/>
    <mergeCell ref="I15:O15"/>
    <mergeCell ref="P15:Q15"/>
    <mergeCell ref="R15:S15"/>
    <mergeCell ref="C18:H18"/>
    <mergeCell ref="I18:O18"/>
    <mergeCell ref="P18:Q18"/>
    <mergeCell ref="R18:S18"/>
    <mergeCell ref="C16:H16"/>
    <mergeCell ref="I16:O16"/>
    <mergeCell ref="P16:Q16"/>
    <mergeCell ref="R16:S16"/>
    <mergeCell ref="C17:H17"/>
    <mergeCell ref="I17:O17"/>
    <mergeCell ref="P17:Q17"/>
    <mergeCell ref="R17:S17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&amp;C&amp;8Razpisna dokumentacija 2026 - Šport&amp;R
&amp;"Arial,Krepko"&amp;7
PIŠI S TISKANIMI ČRKAMI!</oddHeader>
    <oddFooter>&amp;C&amp;7OBČINA GROSUPLJE - Urad za finance, gospodarstvo in družbene dejavnosti,   Taborska cesta 2,   1290 Grosuplje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8"/>
  <dimension ref="A1:AA82"/>
  <sheetViews>
    <sheetView showGridLines="0" view="pageLayout" topLeftCell="A13" zoomScaleNormal="100" workbookViewId="0">
      <selection activeCell="AG13" sqref="AG13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57</v>
      </c>
      <c r="B1" s="5"/>
      <c r="C1" s="5"/>
      <c r="D1" s="195" t="s">
        <v>89</v>
      </c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6"/>
    </row>
    <row r="4" spans="1:20" ht="18" customHeight="1" x14ac:dyDescent="0.2">
      <c r="B4" s="14" t="s">
        <v>49</v>
      </c>
    </row>
    <row r="5" spans="1:20" ht="9.9499999999999993" customHeight="1" x14ac:dyDescent="0.2"/>
    <row r="6" spans="1:20" ht="18" customHeight="1" x14ac:dyDescent="0.2">
      <c r="B6" s="205" t="s">
        <v>50</v>
      </c>
      <c r="C6" s="229"/>
      <c r="D6" s="229"/>
      <c r="E6" s="229"/>
      <c r="F6" s="206"/>
      <c r="G6" s="205" t="s">
        <v>51</v>
      </c>
      <c r="H6" s="229"/>
      <c r="I6" s="206"/>
      <c r="J6" s="205" t="s">
        <v>52</v>
      </c>
      <c r="K6" s="229"/>
      <c r="L6" s="206"/>
      <c r="M6" s="205" t="s">
        <v>19</v>
      </c>
      <c r="N6" s="229"/>
      <c r="O6" s="206"/>
      <c r="P6" s="205" t="s">
        <v>68</v>
      </c>
      <c r="Q6" s="229"/>
      <c r="R6" s="229"/>
      <c r="S6" s="206"/>
    </row>
    <row r="7" spans="1:20" ht="18" customHeight="1" x14ac:dyDescent="0.2">
      <c r="B7" s="317" t="s">
        <v>93</v>
      </c>
      <c r="C7" s="318"/>
      <c r="D7" s="318"/>
      <c r="E7" s="318"/>
      <c r="F7" s="319"/>
      <c r="G7" s="233"/>
      <c r="H7" s="234"/>
      <c r="I7" s="235"/>
      <c r="J7" s="233"/>
      <c r="K7" s="234"/>
      <c r="L7" s="235"/>
      <c r="M7" s="320" t="str">
        <f>IF(COUNTIF(G7:L7,"&gt;=0")&gt;0,SUM(G7:L7),"")</f>
        <v/>
      </c>
      <c r="N7" s="321"/>
      <c r="O7" s="322"/>
      <c r="P7" s="329"/>
      <c r="Q7" s="330"/>
      <c r="R7" s="330"/>
      <c r="S7" s="331"/>
    </row>
    <row r="8" spans="1:20" ht="18" customHeight="1" x14ac:dyDescent="0.2">
      <c r="B8" s="326" t="s">
        <v>94</v>
      </c>
      <c r="C8" s="327"/>
      <c r="D8" s="327"/>
      <c r="E8" s="327"/>
      <c r="F8" s="328"/>
      <c r="G8" s="192"/>
      <c r="H8" s="193"/>
      <c r="I8" s="194"/>
      <c r="J8" s="192"/>
      <c r="K8" s="193"/>
      <c r="L8" s="194"/>
      <c r="M8" s="314" t="str">
        <f>IF(COUNTIF(G8:L8,"&gt;=0")&gt;0,SUM(G8:L8),"")</f>
        <v/>
      </c>
      <c r="N8" s="315"/>
      <c r="O8" s="316"/>
      <c r="P8" s="323"/>
      <c r="Q8" s="324"/>
      <c r="R8" s="324"/>
      <c r="S8" s="325"/>
    </row>
    <row r="9" spans="1:20" ht="18" customHeight="1" x14ac:dyDescent="0.2">
      <c r="B9" s="326" t="s">
        <v>53</v>
      </c>
      <c r="C9" s="327"/>
      <c r="D9" s="327"/>
      <c r="E9" s="327"/>
      <c r="F9" s="328"/>
      <c r="G9" s="192"/>
      <c r="H9" s="193"/>
      <c r="I9" s="194"/>
      <c r="J9" s="192"/>
      <c r="K9" s="193"/>
      <c r="L9" s="194"/>
      <c r="M9" s="314" t="str">
        <f>IF(COUNTIF(G9:L9,"&gt;=0")&gt;0,SUM(G9:L9),"")</f>
        <v/>
      </c>
      <c r="N9" s="332"/>
      <c r="O9" s="333"/>
      <c r="P9" s="323"/>
      <c r="Q9" s="324"/>
      <c r="R9" s="324"/>
      <c r="S9" s="325"/>
    </row>
    <row r="10" spans="1:20" ht="18" customHeight="1" x14ac:dyDescent="0.2">
      <c r="B10" s="326" t="s">
        <v>54</v>
      </c>
      <c r="C10" s="327"/>
      <c r="D10" s="327"/>
      <c r="E10" s="327"/>
      <c r="F10" s="328"/>
      <c r="G10" s="192"/>
      <c r="H10" s="193"/>
      <c r="I10" s="194"/>
      <c r="J10" s="192"/>
      <c r="K10" s="193"/>
      <c r="L10" s="194"/>
      <c r="M10" s="314" t="str">
        <f>IF(COUNTIF(G10:L10,"&gt;=0")&gt;0,SUM(G10:L10),"")</f>
        <v/>
      </c>
      <c r="N10" s="315"/>
      <c r="O10" s="316"/>
      <c r="P10" s="323"/>
      <c r="Q10" s="324"/>
      <c r="R10" s="324"/>
      <c r="S10" s="325"/>
    </row>
    <row r="11" spans="1:20" ht="18" customHeight="1" x14ac:dyDescent="0.2">
      <c r="B11" s="297" t="s">
        <v>55</v>
      </c>
      <c r="C11" s="298"/>
      <c r="D11" s="298"/>
      <c r="E11" s="298"/>
      <c r="F11" s="299"/>
      <c r="G11" s="243"/>
      <c r="H11" s="244"/>
      <c r="I11" s="245"/>
      <c r="J11" s="243"/>
      <c r="K11" s="244"/>
      <c r="L11" s="245"/>
      <c r="M11" s="300" t="str">
        <f>IF(COUNTIF(G11:L11,"&gt;=0")&gt;0,SUM(G11:L11),"")</f>
        <v/>
      </c>
      <c r="N11" s="301"/>
      <c r="O11" s="302"/>
      <c r="P11" s="311"/>
      <c r="Q11" s="312"/>
      <c r="R11" s="312"/>
      <c r="S11" s="313"/>
    </row>
    <row r="12" spans="1:20" ht="18" customHeight="1" x14ac:dyDescent="0.2">
      <c r="B12" s="205" t="s">
        <v>19</v>
      </c>
      <c r="C12" s="303"/>
      <c r="D12" s="303"/>
      <c r="E12" s="303"/>
      <c r="F12" s="304"/>
      <c r="G12" s="305" t="str">
        <f>IF(COUNTIF(G7:I11,"&gt;=0")&gt;0,SUM(G7:I11),"")</f>
        <v/>
      </c>
      <c r="H12" s="306"/>
      <c r="I12" s="307"/>
      <c r="J12" s="305" t="str">
        <f>IF(COUNTIF(J7:L11,"&gt;=0")&gt;0,SUM(J7:L11),"")</f>
        <v/>
      </c>
      <c r="K12" s="306"/>
      <c r="L12" s="307"/>
      <c r="M12" s="308" t="str">
        <f>IF(COUNTIF(M7:O11,"&gt;=0")&gt;0,SUM(M7:O11),"")</f>
        <v/>
      </c>
      <c r="N12" s="309"/>
      <c r="O12" s="310"/>
      <c r="P12" s="305" t="str">
        <f>IF(COUNTIF(P7:S11,"&gt;=0")&gt;0,SUM(P7:S11),"")</f>
        <v/>
      </c>
      <c r="Q12" s="306"/>
      <c r="R12" s="306"/>
      <c r="S12" s="307"/>
    </row>
    <row r="13" spans="1:20" ht="18" customHeight="1" x14ac:dyDescent="0.2">
      <c r="C13" s="45" t="s">
        <v>172</v>
      </c>
    </row>
    <row r="14" spans="1:20" ht="18" customHeight="1" x14ac:dyDescent="0.2">
      <c r="C14" s="45" t="s">
        <v>139</v>
      </c>
    </row>
    <row r="16" spans="1:20" ht="18" customHeight="1" x14ac:dyDescent="0.2">
      <c r="B16" s="14" t="s">
        <v>90</v>
      </c>
    </row>
    <row r="17" spans="2:27" ht="9.9499999999999993" customHeight="1" x14ac:dyDescent="0.2">
      <c r="B17" s="3"/>
    </row>
    <row r="18" spans="2:27" ht="18" customHeight="1" x14ac:dyDescent="0.2">
      <c r="B18" s="15"/>
      <c r="C18" s="292" t="s">
        <v>69</v>
      </c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6"/>
      <c r="Q18" s="205" t="s">
        <v>56</v>
      </c>
      <c r="R18" s="229"/>
      <c r="S18" s="206"/>
    </row>
    <row r="19" spans="2:27" ht="18" customHeight="1" x14ac:dyDescent="0.2">
      <c r="B19" s="16">
        <v>1</v>
      </c>
      <c r="C19" s="230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2"/>
      <c r="Q19" s="233"/>
      <c r="R19" s="234"/>
      <c r="S19" s="235"/>
    </row>
    <row r="20" spans="2:27" ht="18" customHeight="1" x14ac:dyDescent="0.2">
      <c r="B20" s="17">
        <v>2</v>
      </c>
      <c r="C20" s="189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1"/>
      <c r="Q20" s="192"/>
      <c r="R20" s="193"/>
      <c r="S20" s="194"/>
    </row>
    <row r="21" spans="2:27" ht="18" customHeight="1" x14ac:dyDescent="0.2">
      <c r="B21" s="17">
        <v>3</v>
      </c>
      <c r="C21" s="189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1"/>
      <c r="Q21" s="192"/>
      <c r="R21" s="193"/>
      <c r="S21" s="194"/>
    </row>
    <row r="22" spans="2:27" ht="18" customHeight="1" x14ac:dyDescent="0.2">
      <c r="B22" s="17">
        <v>4</v>
      </c>
      <c r="C22" s="189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1"/>
      <c r="Q22" s="192"/>
      <c r="R22" s="193"/>
      <c r="S22" s="194"/>
    </row>
    <row r="23" spans="2:27" ht="18" customHeight="1" x14ac:dyDescent="0.2">
      <c r="B23" s="17">
        <v>5</v>
      </c>
      <c r="C23" s="189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1"/>
      <c r="Q23" s="192"/>
      <c r="R23" s="193"/>
      <c r="S23" s="194"/>
    </row>
    <row r="24" spans="2:27" ht="18" customHeight="1" x14ac:dyDescent="0.2">
      <c r="B24" s="17">
        <v>6</v>
      </c>
      <c r="C24" s="189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1"/>
      <c r="Q24" s="192"/>
      <c r="R24" s="193"/>
      <c r="S24" s="194"/>
    </row>
    <row r="25" spans="2:27" ht="18" customHeight="1" x14ac:dyDescent="0.2">
      <c r="B25" s="17">
        <v>7</v>
      </c>
      <c r="C25" s="189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1"/>
      <c r="Q25" s="192"/>
      <c r="R25" s="193"/>
      <c r="S25" s="194"/>
    </row>
    <row r="26" spans="2:27" ht="18" customHeight="1" x14ac:dyDescent="0.2">
      <c r="B26" s="17">
        <v>8</v>
      </c>
      <c r="C26" s="189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1"/>
      <c r="Q26" s="192"/>
      <c r="R26" s="193"/>
      <c r="S26" s="194"/>
    </row>
    <row r="27" spans="2:27" ht="18" customHeight="1" x14ac:dyDescent="0.25">
      <c r="B27" s="17">
        <v>9</v>
      </c>
      <c r="C27" s="189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1"/>
      <c r="Q27" s="192"/>
      <c r="R27" s="193"/>
      <c r="S27" s="194"/>
      <c r="W27" s="13"/>
      <c r="X27" s="13"/>
      <c r="Y27" s="13"/>
      <c r="Z27" s="13"/>
      <c r="AA27" s="13"/>
    </row>
    <row r="28" spans="2:27" ht="18" customHeight="1" x14ac:dyDescent="0.2">
      <c r="B28" s="18">
        <v>10</v>
      </c>
      <c r="C28" s="240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2"/>
      <c r="Q28" s="243"/>
      <c r="R28" s="244"/>
      <c r="S28" s="245"/>
    </row>
    <row r="29" spans="2:27" ht="18" customHeight="1" x14ac:dyDescent="0.2">
      <c r="C29" s="45" t="s">
        <v>138</v>
      </c>
    </row>
    <row r="31" spans="2:27" ht="18" customHeight="1" x14ac:dyDescent="0.2">
      <c r="B31" s="14" t="s">
        <v>91</v>
      </c>
    </row>
    <row r="32" spans="2:27" ht="9.9499999999999993" customHeight="1" x14ac:dyDescent="0.2">
      <c r="B32" s="3"/>
    </row>
    <row r="33" spans="2:19" ht="18" customHeight="1" x14ac:dyDescent="0.2">
      <c r="B33" s="15"/>
      <c r="C33" s="292" t="s">
        <v>69</v>
      </c>
      <c r="D33" s="293"/>
      <c r="E33" s="293"/>
      <c r="F33" s="293"/>
      <c r="G33" s="293"/>
      <c r="H33" s="293"/>
      <c r="I33" s="293"/>
      <c r="J33" s="293"/>
      <c r="K33" s="293"/>
      <c r="L33" s="293"/>
      <c r="M33" s="294"/>
      <c r="N33" s="205" t="s">
        <v>56</v>
      </c>
      <c r="O33" s="229"/>
      <c r="P33" s="206"/>
      <c r="Q33" s="283" t="s">
        <v>171</v>
      </c>
      <c r="R33" s="284"/>
      <c r="S33" s="285"/>
    </row>
    <row r="34" spans="2:19" ht="18" customHeight="1" x14ac:dyDescent="0.2">
      <c r="B34" s="16">
        <v>1</v>
      </c>
      <c r="C34" s="230"/>
      <c r="D34" s="231"/>
      <c r="E34" s="231"/>
      <c r="F34" s="231"/>
      <c r="G34" s="231"/>
      <c r="H34" s="231"/>
      <c r="I34" s="231"/>
      <c r="J34" s="231"/>
      <c r="K34" s="231"/>
      <c r="L34" s="231"/>
      <c r="M34" s="232"/>
      <c r="N34" s="289"/>
      <c r="O34" s="290"/>
      <c r="P34" s="291"/>
      <c r="Q34" s="233"/>
      <c r="R34" s="234"/>
      <c r="S34" s="235"/>
    </row>
    <row r="35" spans="2:19" ht="18" customHeight="1" x14ac:dyDescent="0.2">
      <c r="B35" s="17">
        <v>2</v>
      </c>
      <c r="C35" s="189"/>
      <c r="D35" s="190"/>
      <c r="E35" s="190"/>
      <c r="F35" s="190"/>
      <c r="G35" s="190"/>
      <c r="H35" s="190"/>
      <c r="I35" s="190"/>
      <c r="J35" s="190"/>
      <c r="K35" s="190"/>
      <c r="L35" s="190"/>
      <c r="M35" s="191"/>
      <c r="N35" s="280"/>
      <c r="O35" s="281"/>
      <c r="P35" s="282"/>
      <c r="Q35" s="192"/>
      <c r="R35" s="193"/>
      <c r="S35" s="194"/>
    </row>
    <row r="36" spans="2:19" ht="18" customHeight="1" x14ac:dyDescent="0.2">
      <c r="B36" s="17">
        <v>3</v>
      </c>
      <c r="C36" s="189"/>
      <c r="D36" s="190"/>
      <c r="E36" s="190"/>
      <c r="F36" s="190"/>
      <c r="G36" s="190"/>
      <c r="H36" s="190"/>
      <c r="I36" s="190"/>
      <c r="J36" s="190"/>
      <c r="K36" s="190"/>
      <c r="L36" s="190"/>
      <c r="M36" s="191"/>
      <c r="N36" s="280"/>
      <c r="O36" s="281"/>
      <c r="P36" s="282"/>
      <c r="Q36" s="192"/>
      <c r="R36" s="193"/>
      <c r="S36" s="194"/>
    </row>
    <row r="37" spans="2:19" ht="18" customHeight="1" x14ac:dyDescent="0.2">
      <c r="B37" s="17">
        <v>4</v>
      </c>
      <c r="C37" s="189"/>
      <c r="D37" s="190"/>
      <c r="E37" s="190"/>
      <c r="F37" s="190"/>
      <c r="G37" s="190"/>
      <c r="H37" s="190"/>
      <c r="I37" s="190"/>
      <c r="J37" s="190"/>
      <c r="K37" s="190"/>
      <c r="L37" s="190"/>
      <c r="M37" s="191"/>
      <c r="N37" s="280"/>
      <c r="O37" s="281"/>
      <c r="P37" s="282"/>
      <c r="Q37" s="192"/>
      <c r="R37" s="193"/>
      <c r="S37" s="194"/>
    </row>
    <row r="38" spans="2:19" ht="18" customHeight="1" x14ac:dyDescent="0.2">
      <c r="B38" s="17">
        <v>5</v>
      </c>
      <c r="C38" s="189"/>
      <c r="D38" s="190"/>
      <c r="E38" s="190"/>
      <c r="F38" s="190"/>
      <c r="G38" s="190"/>
      <c r="H38" s="190"/>
      <c r="I38" s="190"/>
      <c r="J38" s="190"/>
      <c r="K38" s="190"/>
      <c r="L38" s="190"/>
      <c r="M38" s="191"/>
      <c r="N38" s="280"/>
      <c r="O38" s="281"/>
      <c r="P38" s="282"/>
      <c r="Q38" s="192"/>
      <c r="R38" s="193"/>
      <c r="S38" s="194"/>
    </row>
    <row r="39" spans="2:19" ht="18" customHeight="1" x14ac:dyDescent="0.2">
      <c r="B39" s="17">
        <v>6</v>
      </c>
      <c r="C39" s="189"/>
      <c r="D39" s="190"/>
      <c r="E39" s="190"/>
      <c r="F39" s="190"/>
      <c r="G39" s="190"/>
      <c r="H39" s="190"/>
      <c r="I39" s="190"/>
      <c r="J39" s="190"/>
      <c r="K39" s="190"/>
      <c r="L39" s="190"/>
      <c r="M39" s="191"/>
      <c r="N39" s="280"/>
      <c r="O39" s="281"/>
      <c r="P39" s="282"/>
      <c r="Q39" s="192"/>
      <c r="R39" s="193"/>
      <c r="S39" s="194"/>
    </row>
    <row r="40" spans="2:19" ht="18" customHeight="1" x14ac:dyDescent="0.2">
      <c r="B40" s="17">
        <v>7</v>
      </c>
      <c r="C40" s="189"/>
      <c r="D40" s="190"/>
      <c r="E40" s="190"/>
      <c r="F40" s="190"/>
      <c r="G40" s="190"/>
      <c r="H40" s="190"/>
      <c r="I40" s="190"/>
      <c r="J40" s="190"/>
      <c r="K40" s="190"/>
      <c r="L40" s="190"/>
      <c r="M40" s="191"/>
      <c r="N40" s="280"/>
      <c r="O40" s="281"/>
      <c r="P40" s="282"/>
      <c r="Q40" s="192"/>
      <c r="R40" s="193"/>
      <c r="S40" s="194"/>
    </row>
    <row r="41" spans="2:19" ht="18" customHeight="1" x14ac:dyDescent="0.2">
      <c r="B41" s="18">
        <v>8</v>
      </c>
      <c r="C41" s="240"/>
      <c r="D41" s="241"/>
      <c r="E41" s="241"/>
      <c r="F41" s="241"/>
      <c r="G41" s="241"/>
      <c r="H41" s="241"/>
      <c r="I41" s="241"/>
      <c r="J41" s="241"/>
      <c r="K41" s="241"/>
      <c r="L41" s="241"/>
      <c r="M41" s="242"/>
      <c r="N41" s="286"/>
      <c r="O41" s="287"/>
      <c r="P41" s="288"/>
      <c r="Q41" s="243"/>
      <c r="R41" s="244"/>
      <c r="S41" s="245"/>
    </row>
    <row r="42" spans="2:19" ht="18" customHeight="1" x14ac:dyDescent="0.2">
      <c r="C42" s="45" t="s">
        <v>138</v>
      </c>
    </row>
    <row r="44" spans="2:19" ht="18" customHeight="1" x14ac:dyDescent="0.2">
      <c r="B44" s="14" t="s">
        <v>92</v>
      </c>
    </row>
    <row r="45" spans="2:19" ht="9.9499999999999993" customHeight="1" x14ac:dyDescent="0.2">
      <c r="B45" s="3"/>
    </row>
    <row r="46" spans="2:19" ht="18" customHeight="1" x14ac:dyDescent="0.2">
      <c r="B46" s="15"/>
      <c r="C46" s="81" t="s">
        <v>69</v>
      </c>
      <c r="D46" s="82"/>
      <c r="E46" s="82"/>
      <c r="F46" s="82"/>
      <c r="G46" s="82"/>
      <c r="H46" s="82"/>
      <c r="I46" s="82"/>
      <c r="J46" s="82"/>
      <c r="K46" s="82"/>
      <c r="L46" s="82"/>
      <c r="M46" s="83"/>
      <c r="N46" s="205" t="s">
        <v>56</v>
      </c>
      <c r="O46" s="229"/>
      <c r="P46" s="206"/>
      <c r="Q46" s="283" t="s">
        <v>171</v>
      </c>
      <c r="R46" s="284"/>
      <c r="S46" s="285"/>
    </row>
    <row r="47" spans="2:19" ht="18" customHeight="1" x14ac:dyDescent="0.2">
      <c r="B47" s="17">
        <v>1</v>
      </c>
      <c r="C47" s="230"/>
      <c r="D47" s="231"/>
      <c r="E47" s="231"/>
      <c r="F47" s="231"/>
      <c r="G47" s="231"/>
      <c r="H47" s="231"/>
      <c r="I47" s="231"/>
      <c r="J47" s="231"/>
      <c r="K47" s="231"/>
      <c r="L47" s="231"/>
      <c r="M47" s="232"/>
      <c r="N47" s="289"/>
      <c r="O47" s="290"/>
      <c r="P47" s="291"/>
      <c r="Q47" s="192"/>
      <c r="R47" s="193"/>
      <c r="S47" s="194"/>
    </row>
    <row r="48" spans="2:19" ht="18" customHeight="1" x14ac:dyDescent="0.2">
      <c r="B48" s="17">
        <v>2</v>
      </c>
      <c r="C48" s="189"/>
      <c r="D48" s="190"/>
      <c r="E48" s="190"/>
      <c r="F48" s="190"/>
      <c r="G48" s="190"/>
      <c r="H48" s="190"/>
      <c r="I48" s="190"/>
      <c r="J48" s="190"/>
      <c r="K48" s="190"/>
      <c r="L48" s="190"/>
      <c r="M48" s="191"/>
      <c r="N48" s="280"/>
      <c r="O48" s="281"/>
      <c r="P48" s="282"/>
      <c r="Q48" s="192"/>
      <c r="R48" s="193"/>
      <c r="S48" s="194"/>
    </row>
    <row r="49" spans="2:27" ht="18" customHeight="1" x14ac:dyDescent="0.2">
      <c r="B49" s="17">
        <v>3</v>
      </c>
      <c r="C49" s="189"/>
      <c r="D49" s="190"/>
      <c r="E49" s="190"/>
      <c r="F49" s="190"/>
      <c r="G49" s="190"/>
      <c r="H49" s="190"/>
      <c r="I49" s="190"/>
      <c r="J49" s="190"/>
      <c r="K49" s="190"/>
      <c r="L49" s="190"/>
      <c r="M49" s="191"/>
      <c r="N49" s="280"/>
      <c r="O49" s="281"/>
      <c r="P49" s="282"/>
      <c r="Q49" s="192"/>
      <c r="R49" s="193"/>
      <c r="S49" s="194"/>
    </row>
    <row r="50" spans="2:27" ht="18" customHeight="1" x14ac:dyDescent="0.2">
      <c r="B50" s="17">
        <v>4</v>
      </c>
      <c r="C50" s="189"/>
      <c r="D50" s="190"/>
      <c r="E50" s="190"/>
      <c r="F50" s="190"/>
      <c r="G50" s="190"/>
      <c r="H50" s="190"/>
      <c r="I50" s="190"/>
      <c r="J50" s="190"/>
      <c r="K50" s="190"/>
      <c r="L50" s="190"/>
      <c r="M50" s="191"/>
      <c r="N50" s="280"/>
      <c r="O50" s="281"/>
      <c r="P50" s="282"/>
      <c r="Q50" s="192"/>
      <c r="R50" s="193"/>
      <c r="S50" s="194"/>
    </row>
    <row r="51" spans="2:27" ht="18" customHeight="1" x14ac:dyDescent="0.2">
      <c r="B51" s="17">
        <v>5</v>
      </c>
      <c r="C51" s="189"/>
      <c r="D51" s="190"/>
      <c r="E51" s="190"/>
      <c r="F51" s="190"/>
      <c r="G51" s="190"/>
      <c r="H51" s="190"/>
      <c r="I51" s="190"/>
      <c r="J51" s="190"/>
      <c r="K51" s="190"/>
      <c r="L51" s="190"/>
      <c r="M51" s="191"/>
      <c r="N51" s="280"/>
      <c r="O51" s="281"/>
      <c r="P51" s="282"/>
      <c r="Q51" s="192"/>
      <c r="R51" s="193"/>
      <c r="S51" s="194"/>
    </row>
    <row r="52" spans="2:27" ht="18" customHeight="1" x14ac:dyDescent="0.2">
      <c r="B52" s="17">
        <v>6</v>
      </c>
      <c r="C52" s="189"/>
      <c r="D52" s="190"/>
      <c r="E52" s="190"/>
      <c r="F52" s="190"/>
      <c r="G52" s="190"/>
      <c r="H52" s="190"/>
      <c r="I52" s="190"/>
      <c r="J52" s="190"/>
      <c r="K52" s="190"/>
      <c r="L52" s="190"/>
      <c r="M52" s="191"/>
      <c r="N52" s="280"/>
      <c r="O52" s="281"/>
      <c r="P52" s="282"/>
      <c r="Q52" s="192"/>
      <c r="R52" s="193"/>
      <c r="S52" s="194"/>
    </row>
    <row r="53" spans="2:27" ht="18" customHeight="1" x14ac:dyDescent="0.2">
      <c r="B53" s="17">
        <v>7</v>
      </c>
      <c r="C53" s="189"/>
      <c r="D53" s="190"/>
      <c r="E53" s="190"/>
      <c r="F53" s="190"/>
      <c r="G53" s="190"/>
      <c r="H53" s="190"/>
      <c r="I53" s="190"/>
      <c r="J53" s="190"/>
      <c r="K53" s="190"/>
      <c r="L53" s="190"/>
      <c r="M53" s="191"/>
      <c r="N53" s="280"/>
      <c r="O53" s="281"/>
      <c r="P53" s="282"/>
      <c r="Q53" s="192"/>
      <c r="R53" s="193"/>
      <c r="S53" s="194"/>
    </row>
    <row r="54" spans="2:27" ht="18" customHeight="1" x14ac:dyDescent="0.25">
      <c r="B54" s="17">
        <v>8</v>
      </c>
      <c r="C54" s="189"/>
      <c r="D54" s="190"/>
      <c r="E54" s="190"/>
      <c r="F54" s="190"/>
      <c r="G54" s="190"/>
      <c r="H54" s="190"/>
      <c r="I54" s="190"/>
      <c r="J54" s="190"/>
      <c r="K54" s="190"/>
      <c r="L54" s="190"/>
      <c r="M54" s="191"/>
      <c r="N54" s="280"/>
      <c r="O54" s="281"/>
      <c r="P54" s="282"/>
      <c r="Q54" s="192"/>
      <c r="R54" s="193"/>
      <c r="S54" s="194"/>
      <c r="W54" s="13"/>
      <c r="X54" s="13"/>
      <c r="Y54" s="13"/>
      <c r="Z54" s="13"/>
      <c r="AA54" s="13"/>
    </row>
    <row r="55" spans="2:27" ht="18" customHeight="1" x14ac:dyDescent="0.2">
      <c r="B55" s="17">
        <v>9</v>
      </c>
      <c r="C55" s="189"/>
      <c r="D55" s="190"/>
      <c r="E55" s="190"/>
      <c r="F55" s="190"/>
      <c r="G55" s="190"/>
      <c r="H55" s="190"/>
      <c r="I55" s="190"/>
      <c r="J55" s="190"/>
      <c r="K55" s="190"/>
      <c r="L55" s="190"/>
      <c r="M55" s="191"/>
      <c r="N55" s="280"/>
      <c r="O55" s="281"/>
      <c r="P55" s="282"/>
      <c r="Q55" s="192"/>
      <c r="R55" s="193"/>
      <c r="S55" s="194"/>
    </row>
    <row r="56" spans="2:27" ht="18" customHeight="1" x14ac:dyDescent="0.2">
      <c r="B56" s="17">
        <v>10</v>
      </c>
      <c r="C56" s="189"/>
      <c r="D56" s="190"/>
      <c r="E56" s="190"/>
      <c r="F56" s="190"/>
      <c r="G56" s="190"/>
      <c r="H56" s="190"/>
      <c r="I56" s="190"/>
      <c r="J56" s="190"/>
      <c r="K56" s="190"/>
      <c r="L56" s="190"/>
      <c r="M56" s="191"/>
      <c r="N56" s="280"/>
      <c r="O56" s="281"/>
      <c r="P56" s="282"/>
      <c r="Q56" s="192"/>
      <c r="R56" s="193"/>
      <c r="S56" s="194"/>
    </row>
    <row r="57" spans="2:27" ht="18" customHeight="1" x14ac:dyDescent="0.2">
      <c r="B57" s="17">
        <v>11</v>
      </c>
      <c r="C57" s="189"/>
      <c r="D57" s="190"/>
      <c r="E57" s="190"/>
      <c r="F57" s="190"/>
      <c r="G57" s="190"/>
      <c r="H57" s="190"/>
      <c r="I57" s="190"/>
      <c r="J57" s="190"/>
      <c r="K57" s="190"/>
      <c r="L57" s="190"/>
      <c r="M57" s="191"/>
      <c r="N57" s="280"/>
      <c r="O57" s="281"/>
      <c r="P57" s="282"/>
      <c r="Q57" s="192"/>
      <c r="R57" s="193"/>
      <c r="S57" s="194"/>
    </row>
    <row r="58" spans="2:27" ht="18" customHeight="1" x14ac:dyDescent="0.2">
      <c r="B58" s="17">
        <v>12</v>
      </c>
      <c r="C58" s="189"/>
      <c r="D58" s="190"/>
      <c r="E58" s="190"/>
      <c r="F58" s="190"/>
      <c r="G58" s="190"/>
      <c r="H58" s="190"/>
      <c r="I58" s="190"/>
      <c r="J58" s="190"/>
      <c r="K58" s="190"/>
      <c r="L58" s="190"/>
      <c r="M58" s="191"/>
      <c r="N58" s="280"/>
      <c r="O58" s="281"/>
      <c r="P58" s="282"/>
      <c r="Q58" s="192"/>
      <c r="R58" s="193"/>
      <c r="S58" s="194"/>
    </row>
    <row r="59" spans="2:27" ht="18" customHeight="1" x14ac:dyDescent="0.2">
      <c r="B59" s="17">
        <v>13</v>
      </c>
      <c r="C59" s="189"/>
      <c r="D59" s="190"/>
      <c r="E59" s="190"/>
      <c r="F59" s="190"/>
      <c r="G59" s="190"/>
      <c r="H59" s="190"/>
      <c r="I59" s="190"/>
      <c r="J59" s="190"/>
      <c r="K59" s="190"/>
      <c r="L59" s="190"/>
      <c r="M59" s="191"/>
      <c r="N59" s="280"/>
      <c r="O59" s="281"/>
      <c r="P59" s="282"/>
      <c r="Q59" s="192"/>
      <c r="R59" s="193"/>
      <c r="S59" s="194"/>
    </row>
    <row r="60" spans="2:27" ht="18" customHeight="1" x14ac:dyDescent="0.2">
      <c r="B60" s="17">
        <v>14</v>
      </c>
      <c r="C60" s="189"/>
      <c r="D60" s="190"/>
      <c r="E60" s="190"/>
      <c r="F60" s="190"/>
      <c r="G60" s="190"/>
      <c r="H60" s="190"/>
      <c r="I60" s="190"/>
      <c r="J60" s="190"/>
      <c r="K60" s="190"/>
      <c r="L60" s="190"/>
      <c r="M60" s="191"/>
      <c r="N60" s="280"/>
      <c r="O60" s="281"/>
      <c r="P60" s="282"/>
      <c r="Q60" s="192"/>
      <c r="R60" s="193"/>
      <c r="S60" s="194"/>
    </row>
    <row r="61" spans="2:27" ht="18" customHeight="1" x14ac:dyDescent="0.2">
      <c r="B61" s="17">
        <v>15</v>
      </c>
      <c r="C61" s="189"/>
      <c r="D61" s="190"/>
      <c r="E61" s="190"/>
      <c r="F61" s="190"/>
      <c r="G61" s="190"/>
      <c r="H61" s="190"/>
      <c r="I61" s="190"/>
      <c r="J61" s="190"/>
      <c r="K61" s="190"/>
      <c r="L61" s="190"/>
      <c r="M61" s="191"/>
      <c r="N61" s="280"/>
      <c r="O61" s="281"/>
      <c r="P61" s="282"/>
      <c r="Q61" s="192"/>
      <c r="R61" s="193"/>
      <c r="S61" s="194"/>
    </row>
    <row r="62" spans="2:27" ht="18" customHeight="1" x14ac:dyDescent="0.2">
      <c r="B62" s="17">
        <v>16</v>
      </c>
      <c r="C62" s="189"/>
      <c r="D62" s="190"/>
      <c r="E62" s="190"/>
      <c r="F62" s="190"/>
      <c r="G62" s="190"/>
      <c r="H62" s="190"/>
      <c r="I62" s="190"/>
      <c r="J62" s="190"/>
      <c r="K62" s="190"/>
      <c r="L62" s="190"/>
      <c r="M62" s="191"/>
      <c r="N62" s="280"/>
      <c r="O62" s="281"/>
      <c r="P62" s="282"/>
      <c r="Q62" s="192"/>
      <c r="R62" s="193"/>
      <c r="S62" s="194"/>
    </row>
    <row r="63" spans="2:27" ht="18" customHeight="1" x14ac:dyDescent="0.25">
      <c r="B63" s="17">
        <v>17</v>
      </c>
      <c r="C63" s="189"/>
      <c r="D63" s="190"/>
      <c r="E63" s="190"/>
      <c r="F63" s="190"/>
      <c r="G63" s="190"/>
      <c r="H63" s="190"/>
      <c r="I63" s="190"/>
      <c r="J63" s="190"/>
      <c r="K63" s="190"/>
      <c r="L63" s="190"/>
      <c r="M63" s="191"/>
      <c r="N63" s="280"/>
      <c r="O63" s="281"/>
      <c r="P63" s="282"/>
      <c r="Q63" s="192"/>
      <c r="R63" s="193"/>
      <c r="S63" s="194"/>
      <c r="W63" s="13"/>
      <c r="X63" s="13"/>
      <c r="Y63" s="13"/>
      <c r="Z63" s="13"/>
      <c r="AA63" s="13"/>
    </row>
    <row r="64" spans="2:27" ht="18" customHeight="1" x14ac:dyDescent="0.2">
      <c r="B64" s="17">
        <v>18</v>
      </c>
      <c r="C64" s="189"/>
      <c r="D64" s="190"/>
      <c r="E64" s="190"/>
      <c r="F64" s="190"/>
      <c r="G64" s="190"/>
      <c r="H64" s="190"/>
      <c r="I64" s="190"/>
      <c r="J64" s="190"/>
      <c r="K64" s="190"/>
      <c r="L64" s="190"/>
      <c r="M64" s="191"/>
      <c r="N64" s="280"/>
      <c r="O64" s="281"/>
      <c r="P64" s="282"/>
      <c r="Q64" s="192"/>
      <c r="R64" s="193"/>
      <c r="S64" s="194"/>
    </row>
    <row r="65" spans="2:27" ht="18" customHeight="1" x14ac:dyDescent="0.2">
      <c r="B65" s="17">
        <v>19</v>
      </c>
      <c r="C65" s="189"/>
      <c r="D65" s="190"/>
      <c r="E65" s="190"/>
      <c r="F65" s="190"/>
      <c r="G65" s="190"/>
      <c r="H65" s="190"/>
      <c r="I65" s="190"/>
      <c r="J65" s="190"/>
      <c r="K65" s="190"/>
      <c r="L65" s="190"/>
      <c r="M65" s="191"/>
      <c r="N65" s="280"/>
      <c r="O65" s="281"/>
      <c r="P65" s="282"/>
      <c r="Q65" s="192"/>
      <c r="R65" s="193"/>
      <c r="S65" s="194"/>
    </row>
    <row r="66" spans="2:27" ht="18" customHeight="1" x14ac:dyDescent="0.2">
      <c r="B66" s="17">
        <v>20</v>
      </c>
      <c r="C66" s="189"/>
      <c r="D66" s="190"/>
      <c r="E66" s="190"/>
      <c r="F66" s="190"/>
      <c r="G66" s="190"/>
      <c r="H66" s="190"/>
      <c r="I66" s="190"/>
      <c r="J66" s="190"/>
      <c r="K66" s="190"/>
      <c r="L66" s="190"/>
      <c r="M66" s="191"/>
      <c r="N66" s="280"/>
      <c r="O66" s="281"/>
      <c r="P66" s="282"/>
      <c r="Q66" s="192"/>
      <c r="R66" s="193"/>
      <c r="S66" s="194"/>
    </row>
    <row r="67" spans="2:27" ht="18" customHeight="1" x14ac:dyDescent="0.2">
      <c r="B67" s="17">
        <v>21</v>
      </c>
      <c r="C67" s="189"/>
      <c r="D67" s="190"/>
      <c r="E67" s="190"/>
      <c r="F67" s="190"/>
      <c r="G67" s="190"/>
      <c r="H67" s="190"/>
      <c r="I67" s="190"/>
      <c r="J67" s="190"/>
      <c r="K67" s="190"/>
      <c r="L67" s="190"/>
      <c r="M67" s="191"/>
      <c r="N67" s="280"/>
      <c r="O67" s="281"/>
      <c r="P67" s="282"/>
      <c r="Q67" s="192"/>
      <c r="R67" s="193"/>
      <c r="S67" s="194"/>
    </row>
    <row r="68" spans="2:27" ht="18" customHeight="1" x14ac:dyDescent="0.2">
      <c r="B68" s="17">
        <v>22</v>
      </c>
      <c r="C68" s="189"/>
      <c r="D68" s="190"/>
      <c r="E68" s="190"/>
      <c r="F68" s="190"/>
      <c r="G68" s="190"/>
      <c r="H68" s="190"/>
      <c r="I68" s="190"/>
      <c r="J68" s="190"/>
      <c r="K68" s="190"/>
      <c r="L68" s="190"/>
      <c r="M68" s="191"/>
      <c r="N68" s="280"/>
      <c r="O68" s="281"/>
      <c r="P68" s="282"/>
      <c r="Q68" s="192"/>
      <c r="R68" s="193"/>
      <c r="S68" s="194"/>
    </row>
    <row r="69" spans="2:27" ht="18" customHeight="1" x14ac:dyDescent="0.2">
      <c r="B69" s="17">
        <v>23</v>
      </c>
      <c r="C69" s="189"/>
      <c r="D69" s="190"/>
      <c r="E69" s="190"/>
      <c r="F69" s="190"/>
      <c r="G69" s="190"/>
      <c r="H69" s="190"/>
      <c r="I69" s="190"/>
      <c r="J69" s="190"/>
      <c r="K69" s="190"/>
      <c r="L69" s="190"/>
      <c r="M69" s="191"/>
      <c r="N69" s="280"/>
      <c r="O69" s="281"/>
      <c r="P69" s="282"/>
      <c r="Q69" s="192"/>
      <c r="R69" s="193"/>
      <c r="S69" s="194"/>
    </row>
    <row r="70" spans="2:27" ht="18" customHeight="1" x14ac:dyDescent="0.2">
      <c r="B70" s="17">
        <v>24</v>
      </c>
      <c r="C70" s="189"/>
      <c r="D70" s="190"/>
      <c r="E70" s="190"/>
      <c r="F70" s="190"/>
      <c r="G70" s="190"/>
      <c r="H70" s="190"/>
      <c r="I70" s="190"/>
      <c r="J70" s="190"/>
      <c r="K70" s="190"/>
      <c r="L70" s="190"/>
      <c r="M70" s="191"/>
      <c r="N70" s="280"/>
      <c r="O70" s="281"/>
      <c r="P70" s="282"/>
      <c r="Q70" s="192"/>
      <c r="R70" s="193"/>
      <c r="S70" s="194"/>
    </row>
    <row r="71" spans="2:27" ht="18" customHeight="1" x14ac:dyDescent="0.2">
      <c r="B71" s="17">
        <v>25</v>
      </c>
      <c r="C71" s="189"/>
      <c r="D71" s="190"/>
      <c r="E71" s="190"/>
      <c r="F71" s="190"/>
      <c r="G71" s="190"/>
      <c r="H71" s="190"/>
      <c r="I71" s="190"/>
      <c r="J71" s="190"/>
      <c r="K71" s="190"/>
      <c r="L71" s="190"/>
      <c r="M71" s="191"/>
      <c r="N71" s="280"/>
      <c r="O71" s="281"/>
      <c r="P71" s="282"/>
      <c r="Q71" s="192"/>
      <c r="R71" s="193"/>
      <c r="S71" s="194"/>
    </row>
    <row r="72" spans="2:27" ht="18" customHeight="1" x14ac:dyDescent="0.25">
      <c r="B72" s="17">
        <v>26</v>
      </c>
      <c r="C72" s="189"/>
      <c r="D72" s="190"/>
      <c r="E72" s="190"/>
      <c r="F72" s="190"/>
      <c r="G72" s="190"/>
      <c r="H72" s="190"/>
      <c r="I72" s="190"/>
      <c r="J72" s="190"/>
      <c r="K72" s="190"/>
      <c r="L72" s="190"/>
      <c r="M72" s="191"/>
      <c r="N72" s="280"/>
      <c r="O72" s="281"/>
      <c r="P72" s="282"/>
      <c r="Q72" s="192"/>
      <c r="R72" s="193"/>
      <c r="S72" s="194"/>
      <c r="W72" s="13"/>
      <c r="X72" s="13"/>
      <c r="Y72" s="13"/>
      <c r="Z72" s="13"/>
      <c r="AA72" s="13"/>
    </row>
    <row r="73" spans="2:27" ht="18" customHeight="1" x14ac:dyDescent="0.2">
      <c r="B73" s="17">
        <v>27</v>
      </c>
      <c r="C73" s="189"/>
      <c r="D73" s="190"/>
      <c r="E73" s="190"/>
      <c r="F73" s="190"/>
      <c r="G73" s="190"/>
      <c r="H73" s="190"/>
      <c r="I73" s="190"/>
      <c r="J73" s="190"/>
      <c r="K73" s="190"/>
      <c r="L73" s="190"/>
      <c r="M73" s="191"/>
      <c r="N73" s="280"/>
      <c r="O73" s="281"/>
      <c r="P73" s="282"/>
      <c r="Q73" s="192"/>
      <c r="R73" s="193"/>
      <c r="S73" s="194"/>
    </row>
    <row r="74" spans="2:27" ht="18" customHeight="1" x14ac:dyDescent="0.2">
      <c r="B74" s="17">
        <v>28</v>
      </c>
      <c r="C74" s="189"/>
      <c r="D74" s="190"/>
      <c r="E74" s="190"/>
      <c r="F74" s="190"/>
      <c r="G74" s="190"/>
      <c r="H74" s="190"/>
      <c r="I74" s="190"/>
      <c r="J74" s="190"/>
      <c r="K74" s="190"/>
      <c r="L74" s="190"/>
      <c r="M74" s="191"/>
      <c r="N74" s="280"/>
      <c r="O74" s="281"/>
      <c r="P74" s="282"/>
      <c r="Q74" s="192"/>
      <c r="R74" s="193"/>
      <c r="S74" s="194"/>
    </row>
    <row r="75" spans="2:27" ht="18" customHeight="1" x14ac:dyDescent="0.2">
      <c r="B75" s="17">
        <v>29</v>
      </c>
      <c r="C75" s="189"/>
      <c r="D75" s="190"/>
      <c r="E75" s="190"/>
      <c r="F75" s="190"/>
      <c r="G75" s="190"/>
      <c r="H75" s="190"/>
      <c r="I75" s="190"/>
      <c r="J75" s="190"/>
      <c r="K75" s="190"/>
      <c r="L75" s="190"/>
      <c r="M75" s="191"/>
      <c r="N75" s="280"/>
      <c r="O75" s="281"/>
      <c r="P75" s="282"/>
      <c r="Q75" s="192"/>
      <c r="R75" s="193"/>
      <c r="S75" s="194"/>
    </row>
    <row r="76" spans="2:27" ht="18" customHeight="1" x14ac:dyDescent="0.2">
      <c r="B76" s="17">
        <v>30</v>
      </c>
      <c r="C76" s="189"/>
      <c r="D76" s="190"/>
      <c r="E76" s="190"/>
      <c r="F76" s="190"/>
      <c r="G76" s="190"/>
      <c r="H76" s="190"/>
      <c r="I76" s="190"/>
      <c r="J76" s="190"/>
      <c r="K76" s="190"/>
      <c r="L76" s="190"/>
      <c r="M76" s="191"/>
      <c r="N76" s="280"/>
      <c r="O76" s="281"/>
      <c r="P76" s="282"/>
      <c r="Q76" s="192"/>
      <c r="R76" s="193"/>
      <c r="S76" s="194"/>
    </row>
    <row r="77" spans="2:27" ht="18" customHeight="1" x14ac:dyDescent="0.2">
      <c r="B77" s="17">
        <v>31</v>
      </c>
      <c r="C77" s="189"/>
      <c r="D77" s="190"/>
      <c r="E77" s="190"/>
      <c r="F77" s="190"/>
      <c r="G77" s="190"/>
      <c r="H77" s="190"/>
      <c r="I77" s="190"/>
      <c r="J77" s="190"/>
      <c r="K77" s="190"/>
      <c r="L77" s="190"/>
      <c r="M77" s="191"/>
      <c r="N77" s="280"/>
      <c r="O77" s="281"/>
      <c r="P77" s="282"/>
      <c r="Q77" s="192"/>
      <c r="R77" s="193"/>
      <c r="S77" s="194"/>
    </row>
    <row r="78" spans="2:27" ht="18" customHeight="1" x14ac:dyDescent="0.2">
      <c r="B78" s="17">
        <v>32</v>
      </c>
      <c r="C78" s="189"/>
      <c r="D78" s="190"/>
      <c r="E78" s="190"/>
      <c r="F78" s="190"/>
      <c r="G78" s="190"/>
      <c r="H78" s="190"/>
      <c r="I78" s="190"/>
      <c r="J78" s="190"/>
      <c r="K78" s="190"/>
      <c r="L78" s="190"/>
      <c r="M78" s="191"/>
      <c r="N78" s="280"/>
      <c r="O78" s="281"/>
      <c r="P78" s="282"/>
      <c r="Q78" s="192"/>
      <c r="R78" s="193"/>
      <c r="S78" s="194"/>
    </row>
    <row r="79" spans="2:27" ht="18" customHeight="1" x14ac:dyDescent="0.2">
      <c r="B79" s="17">
        <v>33</v>
      </c>
      <c r="C79" s="189"/>
      <c r="D79" s="190"/>
      <c r="E79" s="190"/>
      <c r="F79" s="190"/>
      <c r="G79" s="190"/>
      <c r="H79" s="190"/>
      <c r="I79" s="190"/>
      <c r="J79" s="190"/>
      <c r="K79" s="190"/>
      <c r="L79" s="190"/>
      <c r="M79" s="191"/>
      <c r="N79" s="280"/>
      <c r="O79" s="281"/>
      <c r="P79" s="282"/>
      <c r="Q79" s="192"/>
      <c r="R79" s="193"/>
      <c r="S79" s="194"/>
    </row>
    <row r="80" spans="2:27" ht="18" customHeight="1" x14ac:dyDescent="0.2">
      <c r="B80" s="17">
        <v>34</v>
      </c>
      <c r="C80" s="189"/>
      <c r="D80" s="190"/>
      <c r="E80" s="190"/>
      <c r="F80" s="190"/>
      <c r="G80" s="190"/>
      <c r="H80" s="190"/>
      <c r="I80" s="190"/>
      <c r="J80" s="190"/>
      <c r="K80" s="190"/>
      <c r="L80" s="190"/>
      <c r="M80" s="191"/>
      <c r="N80" s="280"/>
      <c r="O80" s="281"/>
      <c r="P80" s="282"/>
      <c r="Q80" s="192"/>
      <c r="R80" s="193"/>
      <c r="S80" s="194"/>
    </row>
    <row r="81" spans="2:19" ht="18" customHeight="1" x14ac:dyDescent="0.2">
      <c r="B81" s="18">
        <v>35</v>
      </c>
      <c r="C81" s="240"/>
      <c r="D81" s="241"/>
      <c r="E81" s="241"/>
      <c r="F81" s="241"/>
      <c r="G81" s="241"/>
      <c r="H81" s="241"/>
      <c r="I81" s="241"/>
      <c r="J81" s="241"/>
      <c r="K81" s="241"/>
      <c r="L81" s="241"/>
      <c r="M81" s="242"/>
      <c r="N81" s="286"/>
      <c r="O81" s="287"/>
      <c r="P81" s="288"/>
      <c r="Q81" s="243"/>
      <c r="R81" s="244"/>
      <c r="S81" s="245"/>
    </row>
    <row r="82" spans="2:19" ht="18" customHeight="1" x14ac:dyDescent="0.2">
      <c r="C82" s="45" t="s">
        <v>138</v>
      </c>
    </row>
  </sheetData>
  <sheetProtection algorithmName="SHA-512" hashValue="q7tVcaRp86kUNQd4YLMrLQH2zeGwQMXiky78VjCuaNa0rKU9LivVw1OtxqfX5tqsxEtuOzu/bsmKAs8KcAG+Nw==" saltValue="eMzz2zgC9tNgci9CoAPrDg==" spinCount="100000" sheet="1" objects="1" scenarios="1"/>
  <mergeCells count="192">
    <mergeCell ref="C81:M81"/>
    <mergeCell ref="C71:M71"/>
    <mergeCell ref="C72:M72"/>
    <mergeCell ref="C73:M73"/>
    <mergeCell ref="C74:M74"/>
    <mergeCell ref="C75:M75"/>
    <mergeCell ref="C76:M76"/>
    <mergeCell ref="C77:M77"/>
    <mergeCell ref="C78:M78"/>
    <mergeCell ref="C79:M79"/>
    <mergeCell ref="N80:P80"/>
    <mergeCell ref="N81:P81"/>
    <mergeCell ref="C47:M47"/>
    <mergeCell ref="C48:M48"/>
    <mergeCell ref="C49:M49"/>
    <mergeCell ref="C50:M50"/>
    <mergeCell ref="C51:M51"/>
    <mergeCell ref="C52:M52"/>
    <mergeCell ref="C53:M53"/>
    <mergeCell ref="C54:M54"/>
    <mergeCell ref="C55:M55"/>
    <mergeCell ref="C56:M56"/>
    <mergeCell ref="C57:M57"/>
    <mergeCell ref="C58:M58"/>
    <mergeCell ref="C59:M59"/>
    <mergeCell ref="C60:M60"/>
    <mergeCell ref="C61:M61"/>
    <mergeCell ref="C62:M62"/>
    <mergeCell ref="C63:M63"/>
    <mergeCell ref="C64:M64"/>
    <mergeCell ref="C65:M65"/>
    <mergeCell ref="C66:M66"/>
    <mergeCell ref="C67:M67"/>
    <mergeCell ref="C80:M80"/>
    <mergeCell ref="N47:P47"/>
    <mergeCell ref="N48:P48"/>
    <mergeCell ref="N49:P49"/>
    <mergeCell ref="N50:P50"/>
    <mergeCell ref="N51:P51"/>
    <mergeCell ref="N52:P52"/>
    <mergeCell ref="N53:P53"/>
    <mergeCell ref="N54:P54"/>
    <mergeCell ref="N79:P79"/>
    <mergeCell ref="D1:T1"/>
    <mergeCell ref="B6:F6"/>
    <mergeCell ref="G6:I6"/>
    <mergeCell ref="J6:L6"/>
    <mergeCell ref="M6:O6"/>
    <mergeCell ref="P6:S6"/>
    <mergeCell ref="P7:S7"/>
    <mergeCell ref="P8:S8"/>
    <mergeCell ref="P9:S9"/>
    <mergeCell ref="B9:F9"/>
    <mergeCell ref="G9:I9"/>
    <mergeCell ref="J9:L9"/>
    <mergeCell ref="M9:O9"/>
    <mergeCell ref="B8:F8"/>
    <mergeCell ref="G8:I8"/>
    <mergeCell ref="J8:L8"/>
    <mergeCell ref="M8:O8"/>
    <mergeCell ref="M10:O10"/>
    <mergeCell ref="B7:F7"/>
    <mergeCell ref="G7:I7"/>
    <mergeCell ref="J7:L7"/>
    <mergeCell ref="M7:O7"/>
    <mergeCell ref="P10:S10"/>
    <mergeCell ref="B10:F10"/>
    <mergeCell ref="G10:I10"/>
    <mergeCell ref="J10:L10"/>
    <mergeCell ref="C24:P24"/>
    <mergeCell ref="Q24:S24"/>
    <mergeCell ref="C25:P25"/>
    <mergeCell ref="Q25:S25"/>
    <mergeCell ref="C26:P26"/>
    <mergeCell ref="Q26:S26"/>
    <mergeCell ref="C21:P21"/>
    <mergeCell ref="Q21:S21"/>
    <mergeCell ref="C22:P22"/>
    <mergeCell ref="Q22:S22"/>
    <mergeCell ref="C23:P23"/>
    <mergeCell ref="Q23:S23"/>
    <mergeCell ref="C18:P18"/>
    <mergeCell ref="Q18:S18"/>
    <mergeCell ref="C19:P19"/>
    <mergeCell ref="Q19:S19"/>
    <mergeCell ref="C20:P20"/>
    <mergeCell ref="Q20:S20"/>
    <mergeCell ref="B11:F11"/>
    <mergeCell ref="G11:I11"/>
    <mergeCell ref="J11:L11"/>
    <mergeCell ref="M11:O11"/>
    <mergeCell ref="B12:F12"/>
    <mergeCell ref="G12:I12"/>
    <mergeCell ref="J12:L12"/>
    <mergeCell ref="M12:O12"/>
    <mergeCell ref="P11:S11"/>
    <mergeCell ref="P12:S12"/>
    <mergeCell ref="Q34:S34"/>
    <mergeCell ref="Q35:S35"/>
    <mergeCell ref="Q36:S36"/>
    <mergeCell ref="C27:P27"/>
    <mergeCell ref="Q27:S27"/>
    <mergeCell ref="C28:P28"/>
    <mergeCell ref="Q28:S28"/>
    <mergeCell ref="Q33:S33"/>
    <mergeCell ref="N33:P33"/>
    <mergeCell ref="N34:P34"/>
    <mergeCell ref="N35:P35"/>
    <mergeCell ref="N36:P36"/>
    <mergeCell ref="C34:M34"/>
    <mergeCell ref="C35:M35"/>
    <mergeCell ref="C36:M36"/>
    <mergeCell ref="C33:M33"/>
    <mergeCell ref="C37:M37"/>
    <mergeCell ref="C38:M38"/>
    <mergeCell ref="C39:M39"/>
    <mergeCell ref="C40:M40"/>
    <mergeCell ref="C41:M41"/>
    <mergeCell ref="Q51:S51"/>
    <mergeCell ref="Q52:S52"/>
    <mergeCell ref="Q53:S53"/>
    <mergeCell ref="Q48:S48"/>
    <mergeCell ref="Q49:S49"/>
    <mergeCell ref="Q50:S50"/>
    <mergeCell ref="Q40:S40"/>
    <mergeCell ref="Q41:S41"/>
    <mergeCell ref="Q47:S47"/>
    <mergeCell ref="Q37:S37"/>
    <mergeCell ref="Q38:S38"/>
    <mergeCell ref="Q39:S39"/>
    <mergeCell ref="Q46:S46"/>
    <mergeCell ref="N37:P37"/>
    <mergeCell ref="N38:P38"/>
    <mergeCell ref="N39:P39"/>
    <mergeCell ref="N40:P40"/>
    <mergeCell ref="N41:P41"/>
    <mergeCell ref="N46:P46"/>
    <mergeCell ref="Q57:S57"/>
    <mergeCell ref="Q58:S58"/>
    <mergeCell ref="Q59:S59"/>
    <mergeCell ref="Q54:S54"/>
    <mergeCell ref="Q55:S55"/>
    <mergeCell ref="Q56:S56"/>
    <mergeCell ref="N55:P55"/>
    <mergeCell ref="N56:P56"/>
    <mergeCell ref="N57:P57"/>
    <mergeCell ref="N58:P58"/>
    <mergeCell ref="N59:P59"/>
    <mergeCell ref="Q63:S63"/>
    <mergeCell ref="Q64:S64"/>
    <mergeCell ref="Q65:S65"/>
    <mergeCell ref="Q60:S60"/>
    <mergeCell ref="Q61:S61"/>
    <mergeCell ref="Q62:S62"/>
    <mergeCell ref="N60:P60"/>
    <mergeCell ref="N61:P61"/>
    <mergeCell ref="N62:P62"/>
    <mergeCell ref="N63:P63"/>
    <mergeCell ref="N64:P64"/>
    <mergeCell ref="N65:P65"/>
    <mergeCell ref="Q73:S73"/>
    <mergeCell ref="Q81:S81"/>
    <mergeCell ref="Q77:S77"/>
    <mergeCell ref="Q78:S78"/>
    <mergeCell ref="Q74:S74"/>
    <mergeCell ref="Q79:S79"/>
    <mergeCell ref="Q80:S80"/>
    <mergeCell ref="Q76:S76"/>
    <mergeCell ref="Q75:S75"/>
    <mergeCell ref="Q66:S66"/>
    <mergeCell ref="Q67:S67"/>
    <mergeCell ref="Q68:S68"/>
    <mergeCell ref="Q72:S72"/>
    <mergeCell ref="Q69:S69"/>
    <mergeCell ref="Q70:S70"/>
    <mergeCell ref="Q71:S71"/>
    <mergeCell ref="N66:P66"/>
    <mergeCell ref="N67:P67"/>
    <mergeCell ref="N68:P68"/>
    <mergeCell ref="N69:P69"/>
    <mergeCell ref="N70:P70"/>
    <mergeCell ref="N71:P71"/>
    <mergeCell ref="N72:P72"/>
    <mergeCell ref="C68:M68"/>
    <mergeCell ref="C69:M69"/>
    <mergeCell ref="C70:M70"/>
    <mergeCell ref="N73:P73"/>
    <mergeCell ref="N74:P74"/>
    <mergeCell ref="N75:P75"/>
    <mergeCell ref="N76:P76"/>
    <mergeCell ref="N77:P77"/>
    <mergeCell ref="N78:P78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 S TISKANIMI ČRKAMI!&amp;C&amp;8Razpisna dokumentacija 2026 - Šport&amp;R
&amp;"Arial,Krepko"&amp;7
NATISNI OBOJESTRANSKO!</oddHeader>
    <oddFooter>&amp;C&amp;7OBČINA GROSUPLJE - Urad za finance, gospodarstvo in družbene dejavnosti,   Taborska cesta 2,   1290 Grosuplje</oddFoot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15</vt:i4>
      </vt:variant>
    </vt:vector>
  </HeadingPairs>
  <TitlesOfParts>
    <vt:vector size="15" baseType="lpstr">
      <vt:lpstr>Izvajalci</vt:lpstr>
      <vt:lpstr>Osnovni podatki</vt:lpstr>
      <vt:lpstr>1 - Celoletni netekm. programi</vt:lpstr>
      <vt:lpstr>2 - TŠ (kolektivni)</vt:lpstr>
      <vt:lpstr>3 - TŠ (individualni)</vt:lpstr>
      <vt:lpstr>4 - Pripravljalni</vt:lpstr>
      <vt:lpstr>5 - Kategorizirani</vt:lpstr>
      <vt:lpstr>6 - Šolanje</vt:lpstr>
      <vt:lpstr>7 - Delovanje društev</vt:lpstr>
      <vt:lpstr>7A - Seznam članov</vt:lpstr>
      <vt:lpstr>8 - Prireditve</vt:lpstr>
      <vt:lpstr>9 - Obratovanje objektov</vt:lpstr>
      <vt:lpstr>10 - Nadzor objektov</vt:lpstr>
      <vt:lpstr>11 - Naučimo se plavati</vt:lpstr>
      <vt:lpstr>12 - Investicijsko vzdrževanje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Razpisna dokumentacija</dc:title>
  <dc:subject>Razpisna dokumentacija - letni program športa</dc:subject>
  <dc:creator>Vidmar Franc</dc:creator>
  <cp:lastModifiedBy>Tanja Hojč</cp:lastModifiedBy>
  <cp:lastPrinted>2025-11-17T12:37:42Z</cp:lastPrinted>
  <dcterms:created xsi:type="dcterms:W3CDTF">2007-12-01T22:27:51Z</dcterms:created>
  <dcterms:modified xsi:type="dcterms:W3CDTF">2026-01-08T12:59:10Z</dcterms:modified>
</cp:coreProperties>
</file>